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DB33AF76-AC01-4E12-9D3A-CDDD93CBB10A}" xr6:coauthVersionLast="47" xr6:coauthVersionMax="47" xr10:uidLastSave="{00000000-0000-0000-0000-000000000000}"/>
  <bookViews>
    <workbookView xWindow="-108" yWindow="-108" windowWidth="23256" windowHeight="12576" tabRatio="753" firstSheet="1" activeTab="1" xr2:uid="{00000000-000D-0000-FFFF-FFFF00000000}"/>
  </bookViews>
  <sheets>
    <sheet name="簡易統計用データ" sheetId="35" state="hidden" r:id="rId1"/>
    <sheet name="様式１" sheetId="29" r:id="rId2"/>
    <sheet name="1-1（前々）" sheetId="24" state="hidden" r:id="rId3"/>
    <sheet name="様式２" sheetId="4" r:id="rId4"/>
    <sheet name="1-2 （前々）" sheetId="25" state="hidden" r:id="rId5"/>
    <sheet name="様式３－１" sheetId="30" r:id="rId6"/>
    <sheet name="様式３－２－１" sheetId="31" r:id="rId7"/>
    <sheet name="様式３－２－２" sheetId="20" r:id="rId8"/>
    <sheet name="様式４" sheetId="32" r:id="rId9"/>
    <sheet name="※ファイル添付※" sheetId="36" r:id="rId10"/>
    <sheet name="Sheet2" sheetId="34" state="hidden" r:id="rId11"/>
    <sheet name="2-1 (改正前)" sheetId="26" state="hidden" r:id="rId12"/>
    <sheet name="5-1（改正前）" sheetId="28" state="hidden" r:id="rId13"/>
    <sheet name="5-2 (改正前)" sheetId="27" state="hidden" r:id="rId14"/>
  </sheets>
  <definedNames>
    <definedName name="_xlnm.Print_Area" localSheetId="9">※ファイル添付※!$A$1:$I$56</definedName>
    <definedName name="_xlnm.Print_Area" localSheetId="2">'1-1（前々）'!$A$1:$AY$47</definedName>
    <definedName name="_xlnm.Print_Area" localSheetId="1">様式１!$A$1:$AY$73</definedName>
    <definedName name="_xlnm.Print_Area" localSheetId="3">様式２!$A$1:$AY$47</definedName>
    <definedName name="_xlnm.Print_Area" localSheetId="5">'様式３－１'!$A$1:$AY$38</definedName>
    <definedName name="_xlnm.Print_Area" localSheetId="6">'様式３－２－１'!$A$1:$BB$75</definedName>
    <definedName name="_xlnm.Print_Area" localSheetId="7">'様式３－２－２'!$A$1:$AZ$45</definedName>
    <definedName name="_xlnm.Print_Area" localSheetId="8">様式４!$A$1:$AZ$11</definedName>
    <definedName name="愛知県">Sheet2!$B$21</definedName>
    <definedName name="愛媛県">Sheet2!$B$39</definedName>
    <definedName name="一級">Sheet2!$B$79:$D$79</definedName>
    <definedName name="茨城県">Sheet2!$B$9</definedName>
    <definedName name="岡山県">Sheet2!$B$35:$E$35</definedName>
    <definedName name="沖縄県">Sheet2!$B$48</definedName>
    <definedName name="岩手県">Sheet2!$B$4</definedName>
    <definedName name="岐阜県">Sheet2!$B$23</definedName>
    <definedName name="宮崎県">Sheet2!$B$46</definedName>
    <definedName name="宮城県">Sheet2!$B$6</definedName>
    <definedName name="京都府">Sheet2!$B$27:$C$27</definedName>
    <definedName name="熊本県">Sheet2!$B$44</definedName>
    <definedName name="群馬県">Sheet2!$B$11</definedName>
    <definedName name="広島県">Sheet2!$B$32:$E$32</definedName>
    <definedName name="香川県">Sheet2!$B$38</definedName>
    <definedName name="高知県">Sheet2!$B$40</definedName>
    <definedName name="佐賀県">Sheet2!$B$42</definedName>
    <definedName name="埼玉県">Sheet2!$B$12</definedName>
    <definedName name="三級">Sheet2!$B$84:$G$84</definedName>
    <definedName name="三重県">Sheet2!$B$24</definedName>
    <definedName name="山形県">Sheet2!$B$7:$C$7</definedName>
    <definedName name="山口県">Sheet2!$B$36:$E$36</definedName>
    <definedName name="山梨県">Sheet2!$B$16</definedName>
    <definedName name="滋賀県">Sheet2!$B$29:$C$29</definedName>
    <definedName name="自動車車体">Sheet2!$B$82:$C$82</definedName>
    <definedName name="自動車電気">Sheet2!$B$81:$C$81</definedName>
    <definedName name="鹿児島県">Sheet2!$B$47</definedName>
    <definedName name="秋田県">Sheet2!$B$5:$C$5</definedName>
    <definedName name="新潟県">Sheet2!$B$17:$C$17</definedName>
    <definedName name="神奈川県">Sheet2!$B$15</definedName>
    <definedName name="青森県">Sheet2!$B$3</definedName>
    <definedName name="静岡県">Sheet2!$B$22</definedName>
    <definedName name="石川健">Sheet2!#REF!</definedName>
    <definedName name="石川県">Sheet2!$B$20:$C$20</definedName>
    <definedName name="千葉県">Sheet2!$B$13</definedName>
    <definedName name="大阪府">Sheet2!$B$26:$C$26</definedName>
    <definedName name="大分県">Sheet2!$B$45</definedName>
    <definedName name="長崎県">Sheet2!$B$43</definedName>
    <definedName name="長野県">Sheet2!$B$18:$C$18</definedName>
    <definedName name="鳥取県">Sheet2!$B$33:$E$33</definedName>
    <definedName name="島根県">Sheet2!$B$34:$E$34</definedName>
    <definedName name="東京都">Sheet2!$B$14</definedName>
    <definedName name="徳島県">Sheet2!$B$37</definedName>
    <definedName name="栃木県">Sheet2!$B$10</definedName>
    <definedName name="奈良県">Sheet2!$B$28:$C$28</definedName>
    <definedName name="二級">Sheet2!$B$80:$G$80</definedName>
    <definedName name="富山県">Sheet2!$B$19:$C$19</definedName>
    <definedName name="福井県">Sheet2!$B$25</definedName>
    <definedName name="福岡県">Sheet2!$B$41</definedName>
    <definedName name="福島県">Sheet2!$B$8</definedName>
    <definedName name="兵庫県">Sheet2!$B$31:$C$31</definedName>
    <definedName name="北海道">Sheet2!$B$2:$AC$2</definedName>
    <definedName name="和歌山県">Sheet2!$B$30:$C$30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 i="32" l="1"/>
  <c r="BD6" i="32"/>
  <c r="BD7" i="32"/>
  <c r="BD8" i="32"/>
  <c r="BD9" i="32"/>
  <c r="BD10" i="32"/>
  <c r="BD38" i="4" l="1"/>
  <c r="BD41" i="4"/>
  <c r="BD44" i="4"/>
  <c r="BD35" i="4"/>
  <c r="BD32" i="4"/>
  <c r="BD11" i="4"/>
  <c r="BD14" i="4"/>
  <c r="BD17" i="4"/>
  <c r="BD8" i="4"/>
  <c r="BD5" i="4"/>
  <c r="BD62" i="29"/>
  <c r="BD65" i="29"/>
  <c r="BD68" i="29"/>
  <c r="BD59" i="29"/>
  <c r="BD56" i="29"/>
  <c r="BD50" i="29"/>
  <c r="BD47" i="29"/>
  <c r="BD44" i="29"/>
  <c r="BD41" i="29"/>
  <c r="CH75" i="29" l="1"/>
  <c r="CH74" i="29"/>
  <c r="CI11" i="29"/>
  <c r="D2" i="35"/>
  <c r="BD28" i="4"/>
  <c r="BZ4" i="30"/>
  <c r="BD5" i="30" s="1"/>
  <c r="AJ20" i="30"/>
  <c r="CI74" i="29" l="1"/>
  <c r="BD74" i="29"/>
  <c r="BE4" i="31"/>
  <c r="CH5" i="29" l="1"/>
  <c r="CI5" i="29" s="1"/>
  <c r="CH68" i="29" l="1"/>
  <c r="CH65" i="29"/>
  <c r="CH62" i="29"/>
  <c r="CH56" i="29"/>
  <c r="CH59" i="29"/>
  <c r="CH50" i="29"/>
  <c r="CH47" i="29"/>
  <c r="CH44" i="29"/>
  <c r="BD10" i="29"/>
  <c r="CH41" i="29"/>
  <c r="CH44" i="4"/>
  <c r="CH41" i="4"/>
  <c r="CH38" i="4"/>
  <c r="CH35" i="4"/>
  <c r="CH32" i="4"/>
  <c r="CH17" i="4"/>
  <c r="CH25" i="4"/>
  <c r="BD25" i="4" s="1"/>
  <c r="CH14" i="4"/>
  <c r="CH11" i="4"/>
  <c r="CH8" i="4"/>
  <c r="CH5" i="4"/>
  <c r="CH38" i="29"/>
  <c r="BD38" i="29" s="1"/>
  <c r="BD5" i="29" l="1"/>
  <c r="CH73" i="29"/>
  <c r="CI73" i="29" s="1"/>
  <c r="BY36" i="31"/>
  <c r="BW36" i="31" s="1"/>
  <c r="BY59" i="31"/>
  <c r="K3" i="20"/>
  <c r="H32" i="31" l="1"/>
  <c r="H36" i="31"/>
  <c r="H37" i="31"/>
  <c r="BV42" i="31"/>
  <c r="BV41" i="31"/>
  <c r="BV40" i="31"/>
  <c r="C2" i="35"/>
  <c r="CH33" i="29"/>
  <c r="BD33" i="29" s="1"/>
  <c r="BD34" i="29"/>
  <c r="AF33" i="29"/>
  <c r="BD21" i="4"/>
  <c r="BY22" i="30" l="1"/>
  <c r="BW22" i="30" s="1"/>
  <c r="BD4" i="32"/>
  <c r="CH29" i="29" l="1"/>
  <c r="N2" i="35"/>
  <c r="BD31" i="4"/>
  <c r="BD24" i="4"/>
  <c r="BD4" i="4"/>
  <c r="BD55" i="29"/>
  <c r="BD37" i="29"/>
  <c r="BD11" i="32"/>
  <c r="B2" i="35"/>
  <c r="A2" i="35"/>
  <c r="F2" i="35"/>
  <c r="E2" i="35"/>
  <c r="H2" i="35"/>
  <c r="G2" i="35"/>
  <c r="BW59" i="31"/>
  <c r="BD29" i="30"/>
  <c r="BD22" i="4"/>
  <c r="BY61" i="31"/>
  <c r="BW61" i="31" s="1"/>
  <c r="BY60" i="31"/>
  <c r="BW60" i="31" s="1"/>
  <c r="BY24" i="30"/>
  <c r="BW24" i="30" s="1"/>
  <c r="BY23" i="30"/>
  <c r="BW23" i="30" s="1"/>
  <c r="BD29" i="29" l="1"/>
  <c r="BD3" i="4"/>
  <c r="K2" i="35" s="1"/>
  <c r="BD2" i="4"/>
  <c r="BD36" i="29"/>
  <c r="BD22" i="30"/>
  <c r="L2" i="35"/>
  <c r="BD24" i="30"/>
  <c r="BD59" i="31"/>
  <c r="BD61" i="31"/>
  <c r="BD60" i="31"/>
  <c r="BD23" i="30"/>
  <c r="BD1" i="4"/>
  <c r="I2" i="35" l="1"/>
  <c r="CI36" i="29"/>
  <c r="BD73" i="29"/>
  <c r="BD30" i="4"/>
  <c r="CH31" i="29"/>
  <c r="BD31" i="29" s="1"/>
  <c r="CH32" i="29"/>
  <c r="CH27" i="29"/>
  <c r="BD27" i="29" s="1"/>
  <c r="CH26" i="29"/>
  <c r="BD26" i="29" s="1"/>
  <c r="CH23" i="29"/>
  <c r="CH22" i="29"/>
  <c r="BD22" i="29" s="1"/>
  <c r="CH21" i="29"/>
  <c r="BD21" i="29" s="1"/>
  <c r="CH20" i="29"/>
  <c r="BD20" i="29" s="1"/>
  <c r="CH18" i="29"/>
  <c r="BD18" i="29" s="1"/>
  <c r="CH17" i="29"/>
  <c r="CH16" i="29" l="1"/>
  <c r="CI16" i="29" s="1"/>
  <c r="M2" i="35"/>
  <c r="BD54" i="29"/>
  <c r="BD17" i="29"/>
  <c r="BD32" i="29"/>
  <c r="CH25" i="29"/>
  <c r="CI25" i="29" s="1"/>
  <c r="CI54" i="29" l="1"/>
  <c r="BD3" i="29" s="1"/>
  <c r="J2" i="35"/>
  <c r="BD15" i="29"/>
  <c r="BD24" i="29"/>
  <c r="CI3"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7685B2E1-DC49-4497-B218-54931ACADCE7}">
      <text>
        <r>
          <rPr>
            <b/>
            <sz val="9"/>
            <color indexed="81"/>
            <rFont val="MS P ゴシック"/>
            <family val="3"/>
            <charset val="128"/>
          </rPr>
          <t>元号</t>
        </r>
      </text>
    </comment>
    <comment ref="N29" authorId="0" shapeId="0" xr:uid="{4B08FA29-7AE7-47B1-84C2-3DCFCCA76522}">
      <text>
        <r>
          <rPr>
            <b/>
            <sz val="9"/>
            <color indexed="81"/>
            <rFont val="MS P ゴシック"/>
            <family val="3"/>
            <charset val="128"/>
          </rPr>
          <t>都道府県をリストから選択してください。
（市区郡町村は右欄に自由入力）</t>
        </r>
      </text>
    </comment>
    <comment ref="U29" authorId="0" shapeId="0" xr:uid="{705BE0A6-234F-488E-9F4A-A88BE4FA6F49}">
      <text>
        <r>
          <rPr>
            <b/>
            <sz val="9"/>
            <color indexed="81"/>
            <rFont val="MS P ゴシック"/>
            <family val="3"/>
            <charset val="128"/>
          </rPr>
          <t>自由入力</t>
        </r>
      </text>
    </comment>
    <comment ref="N33" authorId="0" shapeId="0" xr:uid="{2DEB0CF4-333F-4AFB-B3C4-0AAA3C84D239}">
      <text>
        <r>
          <rPr>
            <b/>
            <sz val="9"/>
            <color indexed="81"/>
            <rFont val="MS P ゴシック"/>
            <family val="3"/>
            <charset val="128"/>
          </rPr>
          <t>事業場所在地を選択、該当する番号を選択してください</t>
        </r>
      </text>
    </comment>
    <comment ref="Z33" authorId="0" shapeId="0" xr:uid="{D8FB9B5A-CD69-4E92-9B57-782CA7F91E22}">
      <text>
        <r>
          <rPr>
            <b/>
            <sz val="9"/>
            <color indexed="81"/>
            <rFont val="MS P ゴシック"/>
            <family val="3"/>
            <charset val="128"/>
          </rPr>
          <t>半角数字のみ
0から始まる場合は0の記載不要
001→1、0099→99</t>
        </r>
      </text>
    </comment>
    <comment ref="AE33" authorId="0" shapeId="0" xr:uid="{7112A46F-A163-4982-B6D5-18B9EA081686}">
      <text>
        <r>
          <rPr>
            <b/>
            <sz val="9"/>
            <color indexed="81"/>
            <rFont val="MS P ゴシック"/>
            <family val="3"/>
            <charset val="128"/>
          </rPr>
          <t>認証番号末尾にアルファベット記号が付されているものは入力
（なければ未記入で可）</t>
        </r>
      </text>
    </comment>
    <comment ref="AF33" authorId="0" shapeId="0" xr:uid="{C40D9436-7536-49D1-8643-CF51A841682C}">
      <text>
        <r>
          <rPr>
            <b/>
            <sz val="9"/>
            <color indexed="81"/>
            <rFont val="MS P ゴシック"/>
            <family val="3"/>
            <charset val="128"/>
          </rPr>
          <t>自動入力</t>
        </r>
      </text>
    </comment>
    <comment ref="AF38" authorId="0" shapeId="0" xr:uid="{CE7A141B-820D-4A7E-8F90-F239997D4E15}">
      <text>
        <r>
          <rPr>
            <b/>
            <sz val="9"/>
            <color indexed="81"/>
            <rFont val="MS P ゴシック"/>
            <family val="3"/>
            <charset val="128"/>
          </rPr>
          <t>実務経験期間を記載して下さい。</t>
        </r>
      </text>
    </comment>
    <comment ref="AF39" authorId="0" shapeId="0" xr:uid="{E58B482D-EDCB-4B63-92BA-70BC7AD9A805}">
      <text>
        <r>
          <rPr>
            <b/>
            <sz val="9"/>
            <color indexed="81"/>
            <rFont val="MS P ゴシック"/>
            <family val="3"/>
            <charset val="128"/>
          </rPr>
          <t>実務経験内容を記載して下さい。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3" authorId="0" shapeId="0" xr:uid="{00C2CE2F-349A-4B7E-970F-1E85CD9D4267}">
      <text>
        <r>
          <rPr>
            <b/>
            <sz val="9"/>
            <color indexed="81"/>
            <rFont val="MS P ゴシック"/>
            <family val="3"/>
            <charset val="128"/>
          </rPr>
          <t>都道府県をリストから選択してください。
（市区郡町村は右欄に自由入力）</t>
        </r>
      </text>
    </comment>
    <comment ref="U3" authorId="0" shapeId="0" xr:uid="{BC566185-43D3-4106-8E1D-4B73FEC039C1}">
      <text>
        <r>
          <rPr>
            <b/>
            <sz val="9"/>
            <color indexed="81"/>
            <rFont val="MS P ゴシック"/>
            <family val="3"/>
            <charset val="128"/>
          </rPr>
          <t>自由入力</t>
        </r>
      </text>
    </comment>
    <comment ref="N20" authorId="0" shapeId="0" xr:uid="{211F664A-4614-4AA1-A659-F422CD75C9AB}">
      <text>
        <r>
          <rPr>
            <b/>
            <sz val="9"/>
            <color indexed="81"/>
            <rFont val="MS P ゴシック"/>
            <family val="3"/>
            <charset val="128"/>
          </rPr>
          <t>訪問特定整備を行う場所の住所で都道府県を選択後、該当する番号を選択してください</t>
        </r>
      </text>
    </comment>
    <comment ref="V20" authorId="0" shapeId="0" xr:uid="{D5EDBEA4-96C8-4B65-ACB9-C7AD94E90E3C}">
      <text>
        <r>
          <rPr>
            <b/>
            <sz val="9"/>
            <color indexed="81"/>
            <rFont val="MS P ゴシック"/>
            <family val="3"/>
            <charset val="128"/>
          </rPr>
          <t>半角数字のみ</t>
        </r>
      </text>
    </comment>
    <comment ref="AF20" authorId="0" shapeId="0" xr:uid="{4EF6B5F4-A91C-45B6-A22D-8C8F90E1C420}">
      <text>
        <r>
          <rPr>
            <b/>
            <sz val="9"/>
            <color indexed="81"/>
            <rFont val="MS P ゴシック"/>
            <family val="3"/>
            <charset val="128"/>
          </rPr>
          <t>認証番号末尾にアルファベット記号が付されているものは入力
（なければ未記入で可）</t>
        </r>
      </text>
    </comment>
    <comment ref="AJ20" authorId="0" shapeId="0" xr:uid="{9B343B21-809C-4EF0-8B31-DB57F970C936}">
      <text>
        <r>
          <rPr>
            <b/>
            <sz val="9"/>
            <color indexed="81"/>
            <rFont val="MS P ゴシック"/>
            <family val="3"/>
            <charset val="128"/>
          </rPr>
          <t>自動入力</t>
        </r>
      </text>
    </comment>
  </commentList>
</comments>
</file>

<file path=xl/sharedStrings.xml><?xml version="1.0" encoding="utf-8"?>
<sst xmlns="http://schemas.openxmlformats.org/spreadsheetml/2006/main" count="1177" uniqueCount="468">
  <si>
    <t>認証番号</t>
    <rPh sb="0" eb="4">
      <t>ニンショウバンゴウ</t>
    </rPh>
    <phoneticPr fontId="1"/>
  </si>
  <si>
    <t>届出日</t>
    <rPh sb="0" eb="3">
      <t>トドケデビ</t>
    </rPh>
    <phoneticPr fontId="1"/>
  </si>
  <si>
    <t>事業者</t>
    <rPh sb="0" eb="3">
      <t>ジギョウシャ</t>
    </rPh>
    <phoneticPr fontId="1"/>
  </si>
  <si>
    <t>事業場</t>
    <rPh sb="0" eb="3">
      <t>ジギョウジョウ</t>
    </rPh>
    <phoneticPr fontId="1"/>
  </si>
  <si>
    <t>訪問</t>
    <rPh sb="0" eb="2">
      <t>ホウモン</t>
    </rPh>
    <phoneticPr fontId="1"/>
  </si>
  <si>
    <t>限定</t>
    <rPh sb="0" eb="2">
      <t>ゲンテイ</t>
    </rPh>
    <phoneticPr fontId="1"/>
  </si>
  <si>
    <t>管理者</t>
    <rPh sb="0" eb="3">
      <t>カンリシャ</t>
    </rPh>
    <phoneticPr fontId="1"/>
  </si>
  <si>
    <t>整備士</t>
    <rPh sb="0" eb="3">
      <t>セイビシ</t>
    </rPh>
    <phoneticPr fontId="1"/>
  </si>
  <si>
    <t>準整備士</t>
    <rPh sb="0" eb="4">
      <t>ジュンセイビシ</t>
    </rPh>
    <phoneticPr fontId="1"/>
  </si>
  <si>
    <t>高度な管理</t>
    <rPh sb="0" eb="2">
      <t>コウド</t>
    </rPh>
    <rPh sb="3" eb="5">
      <t>カンリ</t>
    </rPh>
    <phoneticPr fontId="1"/>
  </si>
  <si>
    <t>車体電気</t>
    <rPh sb="0" eb="2">
      <t>シャタイ</t>
    </rPh>
    <rPh sb="2" eb="4">
      <t>デンキ</t>
    </rPh>
    <phoneticPr fontId="1"/>
  </si>
  <si>
    <t>様式４</t>
    <rPh sb="0" eb="2">
      <t>ヨウシキ</t>
    </rPh>
    <phoneticPr fontId="1"/>
  </si>
  <si>
    <t>様式１</t>
    <rPh sb="0" eb="2">
      <t>ヨウシキ</t>
    </rPh>
    <phoneticPr fontId="1"/>
  </si>
  <si>
    <t>訪問特定整備等の( 変更 ）届出
（訪問特定整備等リスト）</t>
    <rPh sb="0" eb="2">
      <t>ホウモン</t>
    </rPh>
    <rPh sb="2" eb="4">
      <t>トクテイ</t>
    </rPh>
    <rPh sb="4" eb="6">
      <t>セイビ</t>
    </rPh>
    <rPh sb="6" eb="7">
      <t>トウ</t>
    </rPh>
    <rPh sb="10" eb="12">
      <t>ヘンコウ</t>
    </rPh>
    <rPh sb="14" eb="16">
      <t>トドケデ</t>
    </rPh>
    <rPh sb="18" eb="20">
      <t>ホウモン</t>
    </rPh>
    <rPh sb="20" eb="22">
      <t>トクテイ</t>
    </rPh>
    <rPh sb="22" eb="24">
      <t>セイビ</t>
    </rPh>
    <rPh sb="24" eb="25">
      <t>トウ</t>
    </rPh>
    <phoneticPr fontId="1"/>
  </si>
  <si>
    <t>令和</t>
  </si>
  <si>
    <t>年</t>
  </si>
  <si>
    <t>月</t>
  </si>
  <si>
    <t>日</t>
  </si>
  <si>
    <t>自動車特定整備事業者が事業場以外の場所において特定整備を行う場合の実施規程（国土交通省告示第255号）第３条の規定により別紙書面を添え届け出ます。</t>
    <rPh sb="0" eb="3">
      <t>ジドウシャ</t>
    </rPh>
    <rPh sb="3" eb="5">
      <t>トクテイ</t>
    </rPh>
    <rPh sb="5" eb="7">
      <t>セイビ</t>
    </rPh>
    <rPh sb="7" eb="9">
      <t>ジギョウ</t>
    </rPh>
    <rPh sb="9" eb="10">
      <t>モノ</t>
    </rPh>
    <rPh sb="11" eb="14">
      <t>ジギョウジョウ</t>
    </rPh>
    <rPh sb="14" eb="16">
      <t>イガイ</t>
    </rPh>
    <rPh sb="17" eb="19">
      <t>バショ</t>
    </rPh>
    <rPh sb="23" eb="25">
      <t>トクテイ</t>
    </rPh>
    <rPh sb="25" eb="27">
      <t>セイビ</t>
    </rPh>
    <rPh sb="28" eb="29">
      <t>オコナ</t>
    </rPh>
    <rPh sb="30" eb="32">
      <t>バアイ</t>
    </rPh>
    <rPh sb="33" eb="35">
      <t>ジッシ</t>
    </rPh>
    <rPh sb="35" eb="37">
      <t>キテイ</t>
    </rPh>
    <rPh sb="38" eb="40">
      <t>コクド</t>
    </rPh>
    <rPh sb="40" eb="43">
      <t>コウツウショウ</t>
    </rPh>
    <rPh sb="43" eb="45">
      <t>コクジ</t>
    </rPh>
    <rPh sb="45" eb="46">
      <t>ダイ</t>
    </rPh>
    <rPh sb="49" eb="50">
      <t>ゴウ</t>
    </rPh>
    <rPh sb="51" eb="52">
      <t>ダイ</t>
    </rPh>
    <rPh sb="53" eb="54">
      <t>ジョウ</t>
    </rPh>
    <rPh sb="67" eb="68">
      <t>トド</t>
    </rPh>
    <rPh sb="69" eb="70">
      <t>デ</t>
    </rPh>
    <phoneticPr fontId="1"/>
  </si>
  <si>
    <t>(注)該当しない項目は記載を省略することができる。（全ての項目に共通）</t>
    <rPh sb="26" eb="27">
      <t>スベ</t>
    </rPh>
    <rPh sb="29" eb="31">
      <t>コウモク</t>
    </rPh>
    <rPh sb="32" eb="34">
      <t>キョウツウ</t>
    </rPh>
    <phoneticPr fontId="1"/>
  </si>
  <si>
    <t>(注)必要に応じて、記載枠を追加・拡大または縮小することができる。（全ての項目に共通）</t>
    <phoneticPr fontId="1"/>
  </si>
  <si>
    <t>訪問特定整備の届出</t>
    <rPh sb="0" eb="2">
      <t>ホウモン</t>
    </rPh>
    <rPh sb="2" eb="4">
      <t>トクテイ</t>
    </rPh>
    <rPh sb="4" eb="6">
      <t>セイビ</t>
    </rPh>
    <rPh sb="7" eb="9">
      <t>トドケデ</t>
    </rPh>
    <phoneticPr fontId="1"/>
  </si>
  <si>
    <t>※１</t>
    <phoneticPr fontId="1"/>
  </si>
  <si>
    <t>限定訪問特定整備の届出</t>
    <rPh sb="0" eb="2">
      <t>ゲンテイ</t>
    </rPh>
    <rPh sb="2" eb="4">
      <t>ホウモン</t>
    </rPh>
    <rPh sb="4" eb="6">
      <t>トクテイ</t>
    </rPh>
    <rPh sb="6" eb="8">
      <t>セイビ</t>
    </rPh>
    <rPh sb="9" eb="11">
      <t>トドケデ</t>
    </rPh>
    <phoneticPr fontId="1"/>
  </si>
  <si>
    <t>※２</t>
    <phoneticPr fontId="1"/>
  </si>
  <si>
    <t>（注）訪問特定整備のみを行う事業者は※１欄、限定訪問特定整備のみを行う事業者は※２欄、訪問特定整備及び限定訪問特定整備の両方を行う事業者は
    　※１欄及び※２欄にそれぞれ「○」を入力するものとする。</t>
    <rPh sb="1" eb="2">
      <t>チュウ</t>
    </rPh>
    <rPh sb="3" eb="5">
      <t>ホウモン</t>
    </rPh>
    <rPh sb="5" eb="7">
      <t>トクテイ</t>
    </rPh>
    <rPh sb="7" eb="9">
      <t>セイビ</t>
    </rPh>
    <rPh sb="12" eb="13">
      <t>オコナ</t>
    </rPh>
    <rPh sb="14" eb="17">
      <t>ジギョウシャ</t>
    </rPh>
    <rPh sb="20" eb="21">
      <t>ラン</t>
    </rPh>
    <rPh sb="22" eb="24">
      <t>ゲンテイ</t>
    </rPh>
    <rPh sb="24" eb="26">
      <t>ホウモン</t>
    </rPh>
    <rPh sb="26" eb="28">
      <t>トクテイ</t>
    </rPh>
    <rPh sb="28" eb="30">
      <t>セイビ</t>
    </rPh>
    <rPh sb="33" eb="34">
      <t>オコナ</t>
    </rPh>
    <rPh sb="35" eb="38">
      <t>ジギョウシャ</t>
    </rPh>
    <rPh sb="41" eb="42">
      <t>ラン</t>
    </rPh>
    <rPh sb="43" eb="45">
      <t>ホウモン</t>
    </rPh>
    <rPh sb="45" eb="47">
      <t>トクテイ</t>
    </rPh>
    <rPh sb="47" eb="49">
      <t>セイビ</t>
    </rPh>
    <rPh sb="49" eb="50">
      <t>オヨ</t>
    </rPh>
    <rPh sb="51" eb="53">
      <t>ゲンテイ</t>
    </rPh>
    <rPh sb="53" eb="55">
      <t>ホウモン</t>
    </rPh>
    <rPh sb="55" eb="57">
      <t>トクテイ</t>
    </rPh>
    <rPh sb="57" eb="59">
      <t>セイビ</t>
    </rPh>
    <rPh sb="60" eb="62">
      <t>リョウホウ</t>
    </rPh>
    <rPh sb="63" eb="64">
      <t>オコナ</t>
    </rPh>
    <rPh sb="65" eb="68">
      <t>ジギョウシャ</t>
    </rPh>
    <rPh sb="77" eb="78">
      <t>ラン</t>
    </rPh>
    <rPh sb="78" eb="79">
      <t>オヨ</t>
    </rPh>
    <rPh sb="82" eb="83">
      <t>ラン</t>
    </rPh>
    <rPh sb="92" eb="94">
      <t>ニュウリョク</t>
    </rPh>
    <phoneticPr fontId="1"/>
  </si>
  <si>
    <t>１　訪問特定整備等を行おうとする自動車特定整備事業者等の情報</t>
    <rPh sb="2" eb="4">
      <t>ホウモン</t>
    </rPh>
    <rPh sb="4" eb="6">
      <t>トクテイ</t>
    </rPh>
    <rPh sb="6" eb="8">
      <t>セイビ</t>
    </rPh>
    <rPh sb="8" eb="9">
      <t>トウ</t>
    </rPh>
    <rPh sb="10" eb="11">
      <t>オコナ</t>
    </rPh>
    <rPh sb="16" eb="19">
      <t>ジドウシャ</t>
    </rPh>
    <rPh sb="19" eb="21">
      <t>トクテイ</t>
    </rPh>
    <rPh sb="21" eb="23">
      <t>セイビ</t>
    </rPh>
    <rPh sb="23" eb="26">
      <t>ジギョウシャ</t>
    </rPh>
    <rPh sb="26" eb="27">
      <t>トウ</t>
    </rPh>
    <rPh sb="28" eb="30">
      <t>ジョウホウ</t>
    </rPh>
    <phoneticPr fontId="1"/>
  </si>
  <si>
    <t>（ふりがな）</t>
    <phoneticPr fontId="1"/>
  </si>
  <si>
    <t>訪問特定整備等を行おうとする自動車特定整備事業者（又は訪問特定整備等事業者）の氏名又は名称</t>
    <rPh sb="0" eb="2">
      <t>ホウモン</t>
    </rPh>
    <rPh sb="2" eb="4">
      <t>トクテイ</t>
    </rPh>
    <rPh sb="4" eb="6">
      <t>セイビ</t>
    </rPh>
    <rPh sb="6" eb="7">
      <t>トウ</t>
    </rPh>
    <rPh sb="8" eb="9">
      <t>オコナ</t>
    </rPh>
    <rPh sb="14" eb="17">
      <t>ジドウシャ</t>
    </rPh>
    <rPh sb="17" eb="19">
      <t>トクテイ</t>
    </rPh>
    <rPh sb="19" eb="21">
      <t>セイビ</t>
    </rPh>
    <rPh sb="21" eb="24">
      <t>ジギョウシャ</t>
    </rPh>
    <rPh sb="25" eb="26">
      <t>マタ</t>
    </rPh>
    <rPh sb="27" eb="29">
      <t>ホウモン</t>
    </rPh>
    <rPh sb="29" eb="31">
      <t>トクテイ</t>
    </rPh>
    <rPh sb="31" eb="33">
      <t>セイビ</t>
    </rPh>
    <rPh sb="33" eb="34">
      <t>トウ</t>
    </rPh>
    <rPh sb="34" eb="37">
      <t>ジギョウシャ</t>
    </rPh>
    <rPh sb="39" eb="41">
      <t>シメイ</t>
    </rPh>
    <rPh sb="41" eb="42">
      <t>マタ</t>
    </rPh>
    <rPh sb="43" eb="45">
      <t>メイショウ</t>
    </rPh>
    <phoneticPr fontId="1"/>
  </si>
  <si>
    <t>当該事業者の住所</t>
    <phoneticPr fontId="1"/>
  </si>
  <si>
    <t>当該事業者の電話番号</t>
    <rPh sb="0" eb="2">
      <t>トウガイ</t>
    </rPh>
    <rPh sb="2" eb="5">
      <t>ジギョウシャ</t>
    </rPh>
    <rPh sb="6" eb="8">
      <t>デンワ</t>
    </rPh>
    <rPh sb="8" eb="10">
      <t>バンゴウ</t>
    </rPh>
    <phoneticPr fontId="1"/>
  </si>
  <si>
    <t>当該事業者の電子メールアドレス</t>
    <rPh sb="0" eb="2">
      <t>トウガイ</t>
    </rPh>
    <rPh sb="2" eb="5">
      <t>ジギョウシャ</t>
    </rPh>
    <rPh sb="6" eb="8">
      <t>デンシ</t>
    </rPh>
    <phoneticPr fontId="1"/>
  </si>
  <si>
    <t>当該事業者が自ら管理するウェブサイトのアドレス</t>
    <rPh sb="0" eb="2">
      <t>トウガイ</t>
    </rPh>
    <rPh sb="2" eb="5">
      <t>ジギョウシャ</t>
    </rPh>
    <rPh sb="6" eb="7">
      <t>ミズカ</t>
    </rPh>
    <rPh sb="8" eb="10">
      <t>カンリ</t>
    </rPh>
    <phoneticPr fontId="1"/>
  </si>
  <si>
    <t>２　本届出に係る事業場（３の訪問特定整備等管理者等が在籍する事業場）の情報</t>
    <rPh sb="2" eb="3">
      <t>ホン</t>
    </rPh>
    <rPh sb="3" eb="5">
      <t>トドケデ</t>
    </rPh>
    <rPh sb="6" eb="7">
      <t>カカ</t>
    </rPh>
    <rPh sb="8" eb="11">
      <t>ジギョウジョウ</t>
    </rPh>
    <rPh sb="14" eb="16">
      <t>ホウモン</t>
    </rPh>
    <rPh sb="16" eb="18">
      <t>トクテイ</t>
    </rPh>
    <rPh sb="18" eb="20">
      <t>セイビ</t>
    </rPh>
    <rPh sb="20" eb="21">
      <t>トウ</t>
    </rPh>
    <rPh sb="21" eb="24">
      <t>カンリシャ</t>
    </rPh>
    <rPh sb="24" eb="25">
      <t>トウ</t>
    </rPh>
    <rPh sb="26" eb="28">
      <t>ザイセキ</t>
    </rPh>
    <rPh sb="30" eb="33">
      <t>ジギョウジョウ</t>
    </rPh>
    <rPh sb="35" eb="37">
      <t>ジョウホウ</t>
    </rPh>
    <phoneticPr fontId="1"/>
  </si>
  <si>
    <t>事業場の名称</t>
    <rPh sb="0" eb="3">
      <t>ジギョウジョウ</t>
    </rPh>
    <rPh sb="4" eb="6">
      <t>メイショウ</t>
    </rPh>
    <phoneticPr fontId="1"/>
  </si>
  <si>
    <t>当該事業場の所在地</t>
    <rPh sb="0" eb="2">
      <t>トウガイ</t>
    </rPh>
    <rPh sb="2" eb="5">
      <t>ジギョウジョウ</t>
    </rPh>
    <rPh sb="6" eb="9">
      <t>ショザイチ</t>
    </rPh>
    <phoneticPr fontId="1"/>
  </si>
  <si>
    <t>当該事業場の電話番号</t>
    <rPh sb="0" eb="2">
      <t>トウガイ</t>
    </rPh>
    <rPh sb="2" eb="5">
      <t>ジギョウジョウ</t>
    </rPh>
    <rPh sb="6" eb="8">
      <t>デンワ</t>
    </rPh>
    <rPh sb="8" eb="10">
      <t>バンゴウ</t>
    </rPh>
    <phoneticPr fontId="1"/>
  </si>
  <si>
    <t>当該事業場の電子メールアドレス</t>
    <rPh sb="0" eb="2">
      <t>トウガイ</t>
    </rPh>
    <rPh sb="2" eb="5">
      <t>ジギョウジョウ</t>
    </rPh>
    <rPh sb="6" eb="8">
      <t>デンシ</t>
    </rPh>
    <phoneticPr fontId="1"/>
  </si>
  <si>
    <t>当該事業場の認証番号</t>
    <rPh sb="0" eb="2">
      <t>トウガイ</t>
    </rPh>
    <rPh sb="2" eb="5">
      <t>ジギョウジョウ</t>
    </rPh>
    <rPh sb="6" eb="8">
      <t>ニンショウ</t>
    </rPh>
    <rPh sb="8" eb="10">
      <t>バンゴウ</t>
    </rPh>
    <phoneticPr fontId="1"/>
  </si>
  <si>
    <t>３-①　訪問特定整備等管理者の情報</t>
    <rPh sb="4" eb="6">
      <t>ホウモン</t>
    </rPh>
    <rPh sb="6" eb="8">
      <t>トクテイ</t>
    </rPh>
    <rPh sb="8" eb="10">
      <t>セイビ</t>
    </rPh>
    <rPh sb="10" eb="11">
      <t>トウ</t>
    </rPh>
    <rPh sb="11" eb="14">
      <t>カンリシャ</t>
    </rPh>
    <rPh sb="15" eb="17">
      <t>ジョウホウ</t>
    </rPh>
    <phoneticPr fontId="1"/>
  </si>
  <si>
    <t>（ふりがな）
氏名</t>
    <rPh sb="7" eb="9">
      <t>シメイ</t>
    </rPh>
    <phoneticPr fontId="1"/>
  </si>
  <si>
    <t>生年月日</t>
    <rPh sb="0" eb="2">
      <t>セイネン</t>
    </rPh>
    <rPh sb="2" eb="4">
      <t>ガッピ</t>
    </rPh>
    <phoneticPr fontId="1"/>
  </si>
  <si>
    <t>①合格した自動車整備士の技能検定の種類
②合格証書番号
③合格年月日</t>
    <rPh sb="1" eb="3">
      <t>ゴウカク</t>
    </rPh>
    <rPh sb="5" eb="8">
      <t>ジドウシャ</t>
    </rPh>
    <rPh sb="8" eb="11">
      <t>セイビシ</t>
    </rPh>
    <rPh sb="12" eb="14">
      <t>ギノウ</t>
    </rPh>
    <rPh sb="14" eb="16">
      <t>ケンテイ</t>
    </rPh>
    <rPh sb="17" eb="19">
      <t>シュルイ</t>
    </rPh>
    <rPh sb="21" eb="23">
      <t>ゴウカク</t>
    </rPh>
    <rPh sb="23" eb="25">
      <t>ショウショ</t>
    </rPh>
    <rPh sb="25" eb="27">
      <t>バンゴウ</t>
    </rPh>
    <rPh sb="29" eb="31">
      <t>ゴウカク</t>
    </rPh>
    <rPh sb="31" eb="34">
      <t>ネンガッピ</t>
    </rPh>
    <phoneticPr fontId="1"/>
  </si>
  <si>
    <r>
      <t>本届出時現在の
実務の経験</t>
    </r>
    <r>
      <rPr>
        <vertAlign val="superscript"/>
        <sz val="9"/>
        <rFont val="ＭＳ 明朝"/>
        <family val="1"/>
        <charset val="128"/>
      </rPr>
      <t>※</t>
    </r>
    <r>
      <rPr>
        <sz val="9"/>
        <rFont val="ＭＳ 明朝"/>
        <family val="1"/>
        <charset val="128"/>
      </rPr>
      <t>の期間
及びその内容</t>
    </r>
    <rPh sb="0" eb="1">
      <t>モト</t>
    </rPh>
    <rPh sb="1" eb="3">
      <t>トドケデ</t>
    </rPh>
    <rPh sb="3" eb="4">
      <t>ジ</t>
    </rPh>
    <rPh sb="4" eb="6">
      <t>ゲンザイ</t>
    </rPh>
    <rPh sb="8" eb="10">
      <t>ジツム</t>
    </rPh>
    <rPh sb="11" eb="13">
      <t>ケイケン</t>
    </rPh>
    <rPh sb="15" eb="17">
      <t>キカン</t>
    </rPh>
    <rPh sb="18" eb="19">
      <t>オヨ</t>
    </rPh>
    <rPh sb="22" eb="24">
      <t>ナイヨウ</t>
    </rPh>
    <phoneticPr fontId="1"/>
  </si>
  <si>
    <t>訪問特定整備等
教育を受けた日</t>
    <rPh sb="0" eb="2">
      <t>ホウモン</t>
    </rPh>
    <rPh sb="2" eb="4">
      <t>トクテイ</t>
    </rPh>
    <rPh sb="4" eb="6">
      <t>セイビ</t>
    </rPh>
    <rPh sb="6" eb="7">
      <t>トウ</t>
    </rPh>
    <rPh sb="8" eb="10">
      <t>キョウイク</t>
    </rPh>
    <rPh sb="11" eb="12">
      <t>ウ</t>
    </rPh>
    <rPh sb="14" eb="15">
      <t>ヒ</t>
    </rPh>
    <phoneticPr fontId="1"/>
  </si>
  <si>
    <t>①</t>
    <phoneticPr fontId="1"/>
  </si>
  <si>
    <t>②</t>
    <phoneticPr fontId="1"/>
  </si>
  <si>
    <t>③</t>
    <phoneticPr fontId="1"/>
  </si>
  <si>
    <t>３-②　訪問特定整備士の情報</t>
    <rPh sb="4" eb="6">
      <t>ホウモン</t>
    </rPh>
    <rPh sb="6" eb="8">
      <t>トクテイ</t>
    </rPh>
    <rPh sb="8" eb="10">
      <t>セイビ</t>
    </rPh>
    <rPh sb="10" eb="11">
      <t>シ</t>
    </rPh>
    <phoneticPr fontId="1"/>
  </si>
  <si>
    <t>※自動車整備士の技能検定に合格した日以降のものに限る。</t>
    <phoneticPr fontId="1"/>
  </si>
  <si>
    <t>４　訪問特定整備等の開始日又は変更後初めての訪問特定整備等の開始日</t>
    <rPh sb="2" eb="4">
      <t>ホウモン</t>
    </rPh>
    <rPh sb="4" eb="6">
      <t>トクテイ</t>
    </rPh>
    <rPh sb="6" eb="8">
      <t>セイビ</t>
    </rPh>
    <rPh sb="8" eb="9">
      <t>トウ</t>
    </rPh>
    <rPh sb="10" eb="12">
      <t>カイシ</t>
    </rPh>
    <rPh sb="12" eb="13">
      <t>ビ</t>
    </rPh>
    <rPh sb="13" eb="14">
      <t>マタ</t>
    </rPh>
    <rPh sb="15" eb="17">
      <t>ヘンコウ</t>
    </rPh>
    <rPh sb="17" eb="18">
      <t>ゴ</t>
    </rPh>
    <rPh sb="18" eb="19">
      <t>ハジ</t>
    </rPh>
    <rPh sb="22" eb="24">
      <t>ホウモン</t>
    </rPh>
    <rPh sb="24" eb="26">
      <t>トクテイ</t>
    </rPh>
    <rPh sb="26" eb="28">
      <t>セイビ</t>
    </rPh>
    <rPh sb="28" eb="29">
      <t>トウ</t>
    </rPh>
    <rPh sb="30" eb="32">
      <t>カイシ</t>
    </rPh>
    <rPh sb="32" eb="33">
      <t>ビ</t>
    </rPh>
    <phoneticPr fontId="1"/>
  </si>
  <si>
    <t>開始年月日</t>
    <rPh sb="0" eb="2">
      <t>カイシ</t>
    </rPh>
    <rPh sb="2" eb="5">
      <t>ネンガッピ</t>
    </rPh>
    <phoneticPr fontId="1"/>
  </si>
  <si>
    <t>第１号様式（認証）</t>
    <rPh sb="0" eb="1">
      <t>ダイ</t>
    </rPh>
    <rPh sb="2" eb="3">
      <t>ゴウ</t>
    </rPh>
    <rPh sb="3" eb="5">
      <t>ヨウシキ</t>
    </rPh>
    <rPh sb="6" eb="8">
      <t>ニンショウ</t>
    </rPh>
    <phoneticPr fontId="1"/>
  </si>
  <si>
    <t>認証番号</t>
    <rPh sb="0" eb="2">
      <t>ニンショウ</t>
    </rPh>
    <rPh sb="2" eb="4">
      <t>バンゴウ</t>
    </rPh>
    <phoneticPr fontId="1"/>
  </si>
  <si>
    <t>認証年月日</t>
    <rPh sb="0" eb="2">
      <t>ニンショウ</t>
    </rPh>
    <rPh sb="2" eb="5">
      <t>ネンガッピ</t>
    </rPh>
    <phoneticPr fontId="1"/>
  </si>
  <si>
    <t>年</t>
    <rPh sb="0" eb="1">
      <t>ネン</t>
    </rPh>
    <phoneticPr fontId="1"/>
  </si>
  <si>
    <t>月</t>
    <rPh sb="0" eb="1">
      <t>ガツ</t>
    </rPh>
    <phoneticPr fontId="1"/>
  </si>
  <si>
    <t>日</t>
    <rPh sb="0" eb="1">
      <t>ニチ</t>
    </rPh>
    <phoneticPr fontId="1"/>
  </si>
  <si>
    <t>(注)担当官記載欄</t>
    <rPh sb="3" eb="5">
      <t>タントウ</t>
    </rPh>
    <rPh sb="5" eb="6">
      <t>カン</t>
    </rPh>
    <rPh sb="6" eb="8">
      <t>キサイ</t>
    </rPh>
    <rPh sb="8" eb="9">
      <t>ラン</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</si>
  <si>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</si>
  <si>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殿</t>
    <rPh sb="0" eb="1">
      <t>ドノ</t>
    </rPh>
    <phoneticPr fontId="1"/>
  </si>
  <si>
    <t>道路運送車両法等の規定により別紙書面を添え申請します。</t>
    <phoneticPr fontId="1"/>
  </si>
  <si>
    <t>(注)必要に応じて、記載枠を追加・拡大または削除・縮小することができる。（全ての項目に共通）</t>
    <phoneticPr fontId="1"/>
  </si>
  <si>
    <t>申請者の氏名又は名称</t>
    <rPh sb="0" eb="3">
      <t>シンセイシャ</t>
    </rPh>
    <rPh sb="4" eb="6">
      <t>シメイ</t>
    </rPh>
    <rPh sb="6" eb="7">
      <t>マタ</t>
    </rPh>
    <rPh sb="8" eb="10">
      <t>メイショウ</t>
    </rPh>
    <phoneticPr fontId="1"/>
  </si>
  <si>
    <t>印</t>
    <rPh sb="0" eb="1">
      <t>イン</t>
    </rPh>
    <phoneticPr fontId="1"/>
  </si>
  <si>
    <t>申請者の住所</t>
    <rPh sb="0" eb="3">
      <t>シンセイシャ</t>
    </rPh>
    <rPh sb="4" eb="6">
      <t>ジュウショ</t>
    </rPh>
    <phoneticPr fontId="1"/>
  </si>
  <si>
    <t>電話番号</t>
    <rPh sb="0" eb="2">
      <t>デンワ</t>
    </rPh>
    <rPh sb="2" eb="4">
      <t>バンゴウ</t>
    </rPh>
    <phoneticPr fontId="1"/>
  </si>
  <si>
    <t>事業場の所在地</t>
    <rPh sb="0" eb="3">
      <t>ジギョウジョウ</t>
    </rPh>
    <rPh sb="4" eb="7">
      <t>ショザイチ</t>
    </rPh>
    <phoneticPr fontId="1"/>
  </si>
  <si>
    <t>認定番号</t>
    <rPh sb="0" eb="2">
      <t>ニンテイ</t>
    </rPh>
    <rPh sb="2" eb="4">
      <t>バンゴウ</t>
    </rPh>
    <phoneticPr fontId="1"/>
  </si>
  <si>
    <t>(注)申請者の氏名又は名称欄は、氏名又は名称を記載し、押印することに代えて署名することができる。</t>
    <rPh sb="13" eb="14">
      <t>ラン</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</si>
  <si>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</si>
  <si>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</si>
  <si>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</si>
  <si>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</si>
  <si>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</si>
  <si>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(注)□枠内の該当するものに○を記載すること。</t>
    <rPh sb="16" eb="18">
      <t>キサイ</t>
    </rPh>
    <phoneticPr fontId="1"/>
  </si>
  <si>
    <t>１-②　対象とする自動車の種類、整備及び装置の種類</t>
    <rPh sb="13" eb="15">
      <t>シュルイ</t>
    </rPh>
    <rPh sb="16" eb="18">
      <t>セイビ</t>
    </rPh>
    <rPh sb="18" eb="19">
      <t>オヨ</t>
    </rPh>
    <rPh sb="20" eb="22">
      <t>ソウチ</t>
    </rPh>
    <phoneticPr fontId="1"/>
  </si>
  <si>
    <t>対象自動車の種類
の別</t>
    <rPh sb="0" eb="2">
      <t>タイショウ</t>
    </rPh>
    <rPh sb="10" eb="11">
      <t>ベツ</t>
    </rPh>
    <phoneticPr fontId="1"/>
  </si>
  <si>
    <t>対象自動車の整備及び装置の種類の別</t>
    <rPh sb="2" eb="5">
      <t>ジドウシャ</t>
    </rPh>
    <rPh sb="8" eb="9">
      <t>オヨ</t>
    </rPh>
    <rPh sb="10" eb="12">
      <t>ソウチ</t>
    </rPh>
    <rPh sb="16" eb="17">
      <t>ベツ</t>
    </rPh>
    <phoneticPr fontId="1"/>
  </si>
  <si>
    <t>全て</t>
    <rPh sb="0" eb="1">
      <t>スベ</t>
    </rPh>
    <phoneticPr fontId="1"/>
  </si>
  <si>
    <t>分解整備</t>
    <rPh sb="0" eb="4">
      <t>ブンカイセイビ</t>
    </rPh>
    <phoneticPr fontId="1"/>
  </si>
  <si>
    <t>電子制御装置整備</t>
    <rPh sb="0" eb="2">
      <t>デンシ</t>
    </rPh>
    <rPh sb="2" eb="4">
      <t>セイギョ</t>
    </rPh>
    <rPh sb="4" eb="6">
      <t>ソウチ</t>
    </rPh>
    <rPh sb="6" eb="8">
      <t>セイビ</t>
    </rPh>
    <phoneticPr fontId="1"/>
  </si>
  <si>
    <t>原動機</t>
    <rPh sb="0" eb="1">
      <t>ゲン</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</si>
  <si>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</si>
  <si>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</si>
  <si>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</si>
  <si>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</si>
  <si>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</si>
  <si>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</si>
  <si>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</si>
  <si>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運行補助</t>
    <rPh sb="0" eb="2">
      <t>ウンコウ</t>
    </rPh>
    <rPh sb="2" eb="4">
      <t>ホジョ</t>
    </rPh>
    <phoneticPr fontId="1"/>
  </si>
  <si>
    <t>普通自動車(大型)</t>
    <phoneticPr fontId="1"/>
  </si>
  <si>
    <t>普通自動車(中型)</t>
    <rPh sb="6" eb="7">
      <t>ナカ</t>
    </rPh>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</si>
  <si>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</si>
  <si>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</si>
  <si>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</si>
  <si>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</si>
  <si>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</si>
  <si>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</si>
  <si>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</si>
  <si>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様式２</t>
    <rPh sb="0" eb="2">
      <t>ヨウシキ</t>
    </rPh>
    <phoneticPr fontId="1"/>
  </si>
  <si>
    <t>３-③-１　準訪問特定整備士の情報</t>
    <rPh sb="6" eb="7">
      <t>ジュン</t>
    </rPh>
    <rPh sb="7" eb="9">
      <t>ホウモン</t>
    </rPh>
    <rPh sb="9" eb="11">
      <t>トクテイ</t>
    </rPh>
    <rPh sb="11" eb="13">
      <t>セイビ</t>
    </rPh>
    <rPh sb="13" eb="14">
      <t>シ</t>
    </rPh>
    <rPh sb="15" eb="17">
      <t>ジョウホウ</t>
    </rPh>
    <phoneticPr fontId="1"/>
  </si>
  <si>
    <t>３-③-２　高度な管理手法による統括管理方法等</t>
    <rPh sb="6" eb="8">
      <t>コウド</t>
    </rPh>
    <rPh sb="9" eb="11">
      <t>カンリ</t>
    </rPh>
    <rPh sb="11" eb="13">
      <t>シュホウ</t>
    </rPh>
    <rPh sb="16" eb="18">
      <t>トウカツ</t>
    </rPh>
    <rPh sb="18" eb="20">
      <t>カンリ</t>
    </rPh>
    <rPh sb="20" eb="22">
      <t>ホウホウ</t>
    </rPh>
    <rPh sb="22" eb="23">
      <t>トウ</t>
    </rPh>
    <phoneticPr fontId="1"/>
  </si>
  <si>
    <t>高度な管理手法を用いた統括管理業務の手順</t>
    <rPh sb="0" eb="2">
      <t>コウド</t>
    </rPh>
    <rPh sb="3" eb="5">
      <t>カンリ</t>
    </rPh>
    <rPh sb="5" eb="7">
      <t>シュホウ</t>
    </rPh>
    <rPh sb="8" eb="9">
      <t>モチ</t>
    </rPh>
    <rPh sb="11" eb="13">
      <t>トウカツ</t>
    </rPh>
    <rPh sb="13" eb="15">
      <t>カンリ</t>
    </rPh>
    <rPh sb="15" eb="17">
      <t>ギョウム</t>
    </rPh>
    <rPh sb="18" eb="20">
      <t>テジュン</t>
    </rPh>
    <phoneticPr fontId="1"/>
  </si>
  <si>
    <t>訪問特定整備士等の任命のルールの内容</t>
    <rPh sb="0" eb="2">
      <t>ホウモン</t>
    </rPh>
    <rPh sb="2" eb="4">
      <t>トクテイ</t>
    </rPh>
    <rPh sb="4" eb="7">
      <t>セイビシ</t>
    </rPh>
    <rPh sb="7" eb="8">
      <t>トウ</t>
    </rPh>
    <rPh sb="9" eb="11">
      <t>ニンメイ</t>
    </rPh>
    <rPh sb="16" eb="18">
      <t>ナイヨウ</t>
    </rPh>
    <phoneticPr fontId="1"/>
  </si>
  <si>
    <t>訪問特定整備等補助者に関する事項</t>
    <rPh sb="0" eb="2">
      <t>ホウモン</t>
    </rPh>
    <rPh sb="2" eb="4">
      <t>トクテイ</t>
    </rPh>
    <rPh sb="4" eb="6">
      <t>セイビ</t>
    </rPh>
    <rPh sb="6" eb="7">
      <t>トウ</t>
    </rPh>
    <rPh sb="7" eb="10">
      <t>ホジョシャ</t>
    </rPh>
    <rPh sb="11" eb="12">
      <t>カン</t>
    </rPh>
    <rPh sb="14" eb="16">
      <t>ジコウ</t>
    </rPh>
    <phoneticPr fontId="1"/>
  </si>
  <si>
    <t>氏名</t>
    <rPh sb="0" eb="2">
      <t>シメイ</t>
    </rPh>
    <phoneticPr fontId="1"/>
  </si>
  <si>
    <t>①合格した自動車整備士の技能検定の種類
②合格証書番号
③合格年月日</t>
    <rPh sb="8" eb="11">
      <t>セイビシ</t>
    </rPh>
    <rPh sb="21" eb="23">
      <t>ゴウカク</t>
    </rPh>
    <rPh sb="23" eb="25">
      <t>ショウショ</t>
    </rPh>
    <rPh sb="25" eb="27">
      <t>バンゴウ</t>
    </rPh>
    <rPh sb="29" eb="31">
      <t>ゴウカク</t>
    </rPh>
    <rPh sb="31" eb="34">
      <t>ネンガッピ</t>
    </rPh>
    <phoneticPr fontId="1"/>
  </si>
  <si>
    <t>３-④　訪問車体・電気装置整備士の情報</t>
    <rPh sb="4" eb="6">
      <t>ホウモン</t>
    </rPh>
    <rPh sb="6" eb="8">
      <t>シャタイ</t>
    </rPh>
    <rPh sb="9" eb="11">
      <t>デンキ</t>
    </rPh>
    <rPh sb="11" eb="13">
      <t>ソウチ</t>
    </rPh>
    <rPh sb="13" eb="16">
      <t>セイビシ</t>
    </rPh>
    <rPh sb="17" eb="19">
      <t>ジョウホウ</t>
    </rPh>
    <phoneticPr fontId="1"/>
  </si>
  <si>
    <t>※自動車整備士の技能検定に合格した日以降のものに限る。</t>
  </si>
  <si>
    <t>１-③　業務の範囲の限定</t>
    <phoneticPr fontId="1"/>
  </si>
  <si>
    <t>業務の範囲の限定の別</t>
    <rPh sb="0" eb="2">
      <t>ギョウム</t>
    </rPh>
    <rPh sb="3" eb="5">
      <t>ハンイ</t>
    </rPh>
    <rPh sb="6" eb="8">
      <t>ゲンテイ</t>
    </rPh>
    <rPh sb="9" eb="10">
      <t>ベツ</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</si>
  <si>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</si>
  <si>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</si>
  <si>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</si>
  <si>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その他（　　　　　　　　　　　　　　　　　　　　</t>
    <rPh sb="2" eb="3">
      <t>タ</t>
    </rPh>
    <phoneticPr fontId="1"/>
  </si>
  <si>
    <t>)</t>
    <phoneticPr fontId="1"/>
  </si>
  <si>
    <t>２　工員の構成</t>
    <phoneticPr fontId="1"/>
  </si>
  <si>
    <t>工員の構成</t>
    <phoneticPr fontId="1"/>
  </si>
  <si>
    <t>合 計</t>
    <phoneticPr fontId="1"/>
  </si>
  <si>
    <t>整備士数</t>
    <phoneticPr fontId="1"/>
  </si>
  <si>
    <t>整備士
以外の
工員数</t>
    <rPh sb="8" eb="11">
      <t>コウインスウ</t>
    </rPh>
    <phoneticPr fontId="1"/>
  </si>
  <si>
    <t>一　級</t>
    <phoneticPr fontId="1"/>
  </si>
  <si>
    <t>二　級</t>
    <phoneticPr fontId="1"/>
  </si>
  <si>
    <t>三　級</t>
    <phoneticPr fontId="1"/>
  </si>
  <si>
    <t>車　体</t>
    <phoneticPr fontId="1"/>
  </si>
  <si>
    <t>電  気</t>
    <phoneticPr fontId="1"/>
  </si>
  <si>
    <t>（工員数）</t>
    <phoneticPr fontId="1"/>
  </si>
  <si>
    <t>（二輪除く）</t>
    <phoneticPr fontId="1"/>
  </si>
  <si>
    <t>（二　輪）</t>
    <phoneticPr fontId="1"/>
  </si>
  <si>
    <t>人</t>
    <rPh sb="0" eb="1">
      <t>ヒト</t>
    </rPh>
    <phoneticPr fontId="1"/>
  </si>
  <si>
    <t>３　宣誓書</t>
    <phoneticPr fontId="1"/>
  </si>
  <si>
    <t>私</t>
    <rPh sb="0" eb="1">
      <t>ワタシ</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</si>
  <si>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</si>
  <si>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私達（役員）</t>
    <rPh sb="0" eb="1">
      <t>ワタシ</t>
    </rPh>
    <rPh sb="1" eb="2">
      <t>タチ</t>
    </rPh>
    <rPh sb="3" eb="5">
      <t>ヤクイン</t>
    </rPh>
    <phoneticPr fontId="1"/>
  </si>
  <si>
    <t>宣誓者</t>
    <rPh sb="0" eb="2">
      <t>センセイ</t>
    </rPh>
    <rPh sb="2" eb="3">
      <t>シャ</t>
    </rPh>
    <phoneticPr fontId="1"/>
  </si>
  <si>
    <t>印</t>
    <rPh sb="0" eb="1">
      <t>シルシ</t>
    </rPh>
    <phoneticPr fontId="1"/>
  </si>
  <si>
    <t>役員氏名</t>
    <phoneticPr fontId="1"/>
  </si>
  <si>
    <t>役職名</t>
    <phoneticPr fontId="1"/>
  </si>
  <si>
    <t>(注)個人事業者にあっては「私」、法人企業にあっては「私達（役員）」の文字に○を記載すること。</t>
    <rPh sb="40" eb="42">
      <t>キサイ</t>
    </rPh>
    <phoneticPr fontId="1"/>
  </si>
  <si>
    <t>(注)宣誓者の氏名を記載し押印することに代えて署名することができる。</t>
    <rPh sb="10" eb="12">
      <t>キサイ</t>
    </rPh>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</si>
  <si>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</si>
  <si>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</si>
  <si>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４　出身業態</t>
    <phoneticPr fontId="1"/>
  </si>
  <si>
    <t>出身業態の別</t>
    <rPh sb="5" eb="6">
      <t>ベツ</t>
    </rPh>
    <phoneticPr fontId="1"/>
  </si>
  <si>
    <t>　</t>
  </si>
  <si>
    <t>専業</t>
    <rPh sb="0" eb="2">
      <t>センギョウ</t>
    </rPh>
    <phoneticPr fontId="1"/>
  </si>
  <si>
    <t>ディーラー</t>
    <phoneticPr fontId="1"/>
  </si>
  <si>
    <t>自家</t>
    <rPh sb="0" eb="1">
      <t>ジ</t>
    </rPh>
    <rPh sb="1" eb="2">
      <t>イエ</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</si>
  <si>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</si>
  <si>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</si>
  <si>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</si>
  <si>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その他（</t>
    <rPh sb="2" eb="3">
      <t>タ</t>
    </rPh>
    <phoneticPr fontId="1"/>
  </si>
  <si>
    <t>）</t>
    <phoneticPr fontId="1"/>
  </si>
  <si>
    <t>５　屋内作業場等</t>
    <phoneticPr fontId="1"/>
  </si>
  <si>
    <t>作業場の規模</t>
    <rPh sb="0" eb="3">
      <t>サギョウジョウ</t>
    </rPh>
    <rPh sb="4" eb="6">
      <t>キボ</t>
    </rPh>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</si>
  <si>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</si>
  <si>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</si>
  <si>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</si>
  <si>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天井高さ</t>
    <rPh sb="0" eb="2">
      <t>テンジョウ</t>
    </rPh>
    <rPh sb="2" eb="3">
      <t>タカ</t>
    </rPh>
    <phoneticPr fontId="1"/>
  </si>
  <si>
    <t>床面状況</t>
    <rPh sb="0" eb="2">
      <t>ユカメン</t>
    </rPh>
    <rPh sb="2" eb="4">
      <t>ジョウキョウ</t>
    </rPh>
    <phoneticPr fontId="1"/>
  </si>
  <si>
    <t>車両整備作業場</t>
    <rPh sb="0" eb="2">
      <t>シャリョウ</t>
    </rPh>
    <rPh sb="2" eb="4">
      <t>セイビ</t>
    </rPh>
    <rPh sb="4" eb="6">
      <t>サギョウ</t>
    </rPh>
    <rPh sb="6" eb="7">
      <t>ジョウ</t>
    </rPh>
    <phoneticPr fontId="1"/>
  </si>
  <si>
    <t>ｍ</t>
    <phoneticPr fontId="1"/>
  </si>
  <si>
    <r>
      <t>ｍ</t>
    </r>
    <r>
      <rPr>
        <vertAlign val="superscript"/>
        <sz val="11"/>
        <rFont val="ＭＳ 明朝"/>
        <family val="1"/>
        <charset val="128"/>
      </rPr>
      <t>2</t>
    </r>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</si>
  <si>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</si>
  <si>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</si>
  <si>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</si>
  <si>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様式３－１</t>
    <rPh sb="0" eb="2">
      <t>ヨウシキ</t>
    </rPh>
    <phoneticPr fontId="1"/>
  </si>
  <si>
    <t>フルパッケージの訪問特定整備を行う場合は、「様式３－１」又は「様式３－２－１＆３－２－２」の記載が必要です。</t>
    <rPh sb="8" eb="14">
      <t>ホウモントクテイセイビ</t>
    </rPh>
    <rPh sb="15" eb="16">
      <t>オコナ</t>
    </rPh>
    <rPh sb="17" eb="19">
      <t>バアイ</t>
    </rPh>
    <phoneticPr fontId="1"/>
  </si>
  <si>
    <t>５-①　訪問特定整備を行う場所の情報</t>
    <rPh sb="4" eb="6">
      <t>ホウモン</t>
    </rPh>
    <rPh sb="6" eb="8">
      <t>トクテイ</t>
    </rPh>
    <rPh sb="8" eb="10">
      <t>セイビ</t>
    </rPh>
    <rPh sb="11" eb="12">
      <t>オコナ</t>
    </rPh>
    <rPh sb="13" eb="15">
      <t>バショ</t>
    </rPh>
    <rPh sb="16" eb="18">
      <t>ジョウホウ</t>
    </rPh>
    <phoneticPr fontId="1"/>
  </si>
  <si>
    <t>様式３－１　他事業場で訪問特定整備を行う場合</t>
    <rPh sb="0" eb="2">
      <t>ヨウシキ</t>
    </rPh>
    <rPh sb="6" eb="7">
      <t>ホカ</t>
    </rPh>
    <rPh sb="7" eb="10">
      <t>ジギョウジョウ</t>
    </rPh>
    <rPh sb="11" eb="13">
      <t>ホウモン</t>
    </rPh>
    <rPh sb="13" eb="15">
      <t>トクテイ</t>
    </rPh>
    <rPh sb="15" eb="17">
      <t>セイビ</t>
    </rPh>
    <rPh sb="18" eb="19">
      <t>オコナ</t>
    </rPh>
    <rPh sb="20" eb="22">
      <t>バアイ</t>
    </rPh>
    <phoneticPr fontId="1"/>
  </si>
  <si>
    <t>訪問特定整備を行う場所の住所</t>
    <rPh sb="0" eb="2">
      <t>ホウモン</t>
    </rPh>
    <rPh sb="2" eb="4">
      <t>トクテイ</t>
    </rPh>
    <rPh sb="4" eb="6">
      <t>セイビ</t>
    </rPh>
    <rPh sb="7" eb="8">
      <t>オコナ</t>
    </rPh>
    <rPh sb="9" eb="11">
      <t>バショ</t>
    </rPh>
    <rPh sb="12" eb="14">
      <t>ジュウショ</t>
    </rPh>
    <phoneticPr fontId="1"/>
  </si>
  <si>
    <t>上記場所までの所要時間
（都道府県を跨ぐ場合のみ）
※おおむね１時間以内のこと</t>
    <rPh sb="0" eb="2">
      <t>ジョウキ</t>
    </rPh>
    <rPh sb="2" eb="4">
      <t>バショ</t>
    </rPh>
    <rPh sb="7" eb="9">
      <t>ショヨウ</t>
    </rPh>
    <rPh sb="9" eb="11">
      <t>ジカン</t>
    </rPh>
    <rPh sb="13" eb="17">
      <t>トドウフケン</t>
    </rPh>
    <rPh sb="18" eb="19">
      <t>マタ</t>
    </rPh>
    <rPh sb="20" eb="22">
      <t>バアイ</t>
    </rPh>
    <rPh sb="32" eb="34">
      <t>ジカン</t>
    </rPh>
    <rPh sb="34" eb="36">
      <t>イナイ</t>
    </rPh>
    <phoneticPr fontId="1"/>
  </si>
  <si>
    <t>（注）訪問特定整備等事業者が所有する土地又は建物ではないこと。</t>
    <phoneticPr fontId="1"/>
  </si>
  <si>
    <t>５-②-１　他事業場の情報</t>
    <rPh sb="6" eb="7">
      <t>タ</t>
    </rPh>
    <rPh sb="7" eb="10">
      <t>ジギョウジョウ</t>
    </rPh>
    <rPh sb="11" eb="13">
      <t>ジョウホウ</t>
    </rPh>
    <phoneticPr fontId="1"/>
  </si>
  <si>
    <t>（ふりがな）</t>
  </si>
  <si>
    <t>他事業場の事業者の氏名又は名称</t>
    <rPh sb="0" eb="1">
      <t>タ</t>
    </rPh>
    <rPh sb="1" eb="4">
      <t>ジギョウジョウ</t>
    </rPh>
    <rPh sb="5" eb="8">
      <t>ジギョウシャ</t>
    </rPh>
    <rPh sb="9" eb="11">
      <t>シメイ</t>
    </rPh>
    <rPh sb="11" eb="12">
      <t>マタ</t>
    </rPh>
    <rPh sb="13" eb="15">
      <t>メイショウ</t>
    </rPh>
    <phoneticPr fontId="1"/>
  </si>
  <si>
    <t>当該事業者の住所</t>
    <rPh sb="0" eb="2">
      <t>トウガイ</t>
    </rPh>
    <rPh sb="2" eb="5">
      <t>ジギョウシャ</t>
    </rPh>
    <rPh sb="6" eb="8">
      <t>ジュウショ</t>
    </rPh>
    <phoneticPr fontId="1"/>
  </si>
  <si>
    <t>当該事業者の電子メールアドレス</t>
    <rPh sb="6" eb="8">
      <t>デンシ</t>
    </rPh>
    <phoneticPr fontId="1"/>
  </si>
  <si>
    <t>他事業場の名称</t>
    <rPh sb="0" eb="1">
      <t>ホカ</t>
    </rPh>
    <rPh sb="1" eb="4">
      <t>ジギョウジョウ</t>
    </rPh>
    <rPh sb="5" eb="7">
      <t>メイショウ</t>
    </rPh>
    <phoneticPr fontId="1"/>
  </si>
  <si>
    <t>他事業場の電話番号</t>
    <rPh sb="0" eb="1">
      <t>ホカ</t>
    </rPh>
    <rPh sb="1" eb="4">
      <t>ジギョウジョウ</t>
    </rPh>
    <rPh sb="5" eb="7">
      <t>デンワ</t>
    </rPh>
    <rPh sb="7" eb="9">
      <t>バンゴウ</t>
    </rPh>
    <phoneticPr fontId="1"/>
  </si>
  <si>
    <t>他事業場の電子メールアドレス</t>
    <rPh sb="0" eb="1">
      <t>ホカ</t>
    </rPh>
    <rPh sb="1" eb="4">
      <t>ジギョウジョウ</t>
    </rPh>
    <rPh sb="5" eb="7">
      <t>デンシ</t>
    </rPh>
    <phoneticPr fontId="1"/>
  </si>
  <si>
    <t>他事業場の認証番号</t>
    <rPh sb="0" eb="1">
      <t>ホカ</t>
    </rPh>
    <rPh sb="1" eb="4">
      <t>ジギョウジョウ</t>
    </rPh>
    <rPh sb="5" eb="7">
      <t>ニンショウ</t>
    </rPh>
    <rPh sb="7" eb="9">
      <t>バンゴウ</t>
    </rPh>
    <phoneticPr fontId="1"/>
  </si>
  <si>
    <t>（注）訪問特定整備等事業者が、地方運輸局長から認証を受けている自動車特定整備事業の種類の全てに必要な、施行規則別表第四の寸法及び十分な高さを有した事業場であること。</t>
    <phoneticPr fontId="1"/>
  </si>
  <si>
    <t>５-②-２　他事業場において訪問特定整備の作業を行う期間</t>
    <phoneticPr fontId="1"/>
  </si>
  <si>
    <t>届出</t>
    <rPh sb="0" eb="2">
      <t>トドケデ</t>
    </rPh>
    <phoneticPr fontId="1"/>
  </si>
  <si>
    <t>訪問特定整備の作業を行う期間</t>
    <rPh sb="0" eb="2">
      <t>ホウモン</t>
    </rPh>
    <rPh sb="2" eb="4">
      <t>トクテイ</t>
    </rPh>
    <rPh sb="4" eb="6">
      <t>セイビ</t>
    </rPh>
    <rPh sb="7" eb="9">
      <t>サギョウ</t>
    </rPh>
    <rPh sb="10" eb="11">
      <t>オコナ</t>
    </rPh>
    <rPh sb="12" eb="14">
      <t>キカン</t>
    </rPh>
    <phoneticPr fontId="1"/>
  </si>
  <si>
    <t>～</t>
    <phoneticPr fontId="1"/>
  </si>
  <si>
    <t>開始日</t>
    <rPh sb="0" eb="3">
      <t>カイシビ</t>
    </rPh>
    <phoneticPr fontId="1"/>
  </si>
  <si>
    <t>（注）３日（条件を満たす離島は５日）を超えない期間</t>
    <rPh sb="1" eb="2">
      <t>チュウ</t>
    </rPh>
    <rPh sb="4" eb="5">
      <t>ニチ</t>
    </rPh>
    <rPh sb="6" eb="8">
      <t>ジョウケン</t>
    </rPh>
    <rPh sb="9" eb="10">
      <t>ミ</t>
    </rPh>
    <rPh sb="12" eb="14">
      <t>リトウ</t>
    </rPh>
    <rPh sb="16" eb="17">
      <t>ニチ</t>
    </rPh>
    <rPh sb="19" eb="20">
      <t>コ</t>
    </rPh>
    <rPh sb="23" eb="25">
      <t>キカン</t>
    </rPh>
    <phoneticPr fontId="1"/>
  </si>
  <si>
    <t>終了日</t>
    <rPh sb="0" eb="3">
      <t>シュウリョウビ</t>
    </rPh>
    <phoneticPr fontId="1"/>
  </si>
  <si>
    <t>５-②-３　他事業場において行う訪問特定整備の対象自動車の種類並びに対象自動車の整備及び装置の種類</t>
    <phoneticPr fontId="1"/>
  </si>
  <si>
    <t>対象自動車の種類</t>
    <rPh sb="0" eb="2">
      <t>タイショウ</t>
    </rPh>
    <phoneticPr fontId="1"/>
  </si>
  <si>
    <t>対象自動車の整備及び装置の種類</t>
    <rPh sb="2" eb="5">
      <t>ジドウシャ</t>
    </rPh>
    <rPh sb="8" eb="9">
      <t>オヨ</t>
    </rPh>
    <rPh sb="10" eb="12">
      <t>ソウチ</t>
    </rPh>
    <phoneticPr fontId="1"/>
  </si>
  <si>
    <t>様式３－２－１</t>
    <rPh sb="0" eb="2">
      <t>ヨウシキ</t>
    </rPh>
    <phoneticPr fontId="1"/>
  </si>
  <si>
    <t>様式３－２－１　他事業場以外の場所で訪問特定整備を実施する場合</t>
    <rPh sb="0" eb="2">
      <t>ヨウシキ</t>
    </rPh>
    <rPh sb="8" eb="9">
      <t>ホカ</t>
    </rPh>
    <rPh sb="9" eb="12">
      <t>ジギョウジョウ</t>
    </rPh>
    <rPh sb="12" eb="14">
      <t>イガイ</t>
    </rPh>
    <rPh sb="15" eb="17">
      <t>バショ</t>
    </rPh>
    <rPh sb="18" eb="24">
      <t>ホウモントクテイセイビ</t>
    </rPh>
    <rPh sb="25" eb="27">
      <t>ジッシ</t>
    </rPh>
    <rPh sb="29" eb="31">
      <t>バアイ</t>
    </rPh>
    <phoneticPr fontId="1"/>
  </si>
  <si>
    <t>上記場所までの所要時間
（都道府県を跨ぐ場合のみ）
※おおむね１時間以内のこと</t>
    <rPh sb="0" eb="2">
      <t>ジョウキ</t>
    </rPh>
    <rPh sb="2" eb="4">
      <t>バショ</t>
    </rPh>
    <rPh sb="7" eb="9">
      <t>ショヨウ</t>
    </rPh>
    <rPh sb="9" eb="11">
      <t>ジカン</t>
    </rPh>
    <rPh sb="13" eb="17">
      <t>トドウフケン</t>
    </rPh>
    <rPh sb="18" eb="19">
      <t>マタ</t>
    </rPh>
    <rPh sb="20" eb="22">
      <t>バアイ</t>
    </rPh>
    <phoneticPr fontId="1"/>
  </si>
  <si>
    <t>５-③-１　屋内作業場等</t>
    <phoneticPr fontId="1"/>
  </si>
  <si>
    <t>５-③-２　電子制御装置点検整備作業場</t>
    <rPh sb="6" eb="8">
      <t>デンシ</t>
    </rPh>
    <rPh sb="8" eb="10">
      <t>セイギョ</t>
    </rPh>
    <rPh sb="10" eb="12">
      <t>ソウチ</t>
    </rPh>
    <rPh sb="12" eb="14">
      <t>テンケン</t>
    </rPh>
    <rPh sb="14" eb="16">
      <t>セイビ</t>
    </rPh>
    <rPh sb="16" eb="19">
      <t>サギョウジョウ</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</si>
  <si>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</si>
  <si>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t>
    <phoneticPr fontId="1"/>
  </si>
  <si>
    <t>（　　　）</t>
    <phoneticPr fontId="1"/>
  </si>
  <si>
    <t>５-③-３　作業機械等</t>
    <rPh sb="5" eb="7">
      <t>サギョウ</t>
    </rPh>
    <rPh sb="7" eb="9">
      <t>キカイ</t>
    </rPh>
    <rPh sb="9" eb="10">
      <t>トウ</t>
    </rPh>
    <phoneticPr fontId="1"/>
  </si>
  <si>
    <t>名　　称</t>
    <rPh sb="0" eb="1">
      <t>メイ</t>
    </rPh>
    <rPh sb="3" eb="4">
      <t>ショウ</t>
    </rPh>
    <phoneticPr fontId="1"/>
  </si>
  <si>
    <t>型式・能力　等</t>
    <rPh sb="0" eb="2">
      <t>カタシキ</t>
    </rPh>
    <rPh sb="3" eb="5">
      <t>ノウリョク</t>
    </rPh>
    <rPh sb="6" eb="7">
      <t>トウ</t>
    </rPh>
    <phoneticPr fontId="1"/>
  </si>
  <si>
    <t>数　量</t>
    <rPh sb="0" eb="1">
      <t>カズ</t>
    </rPh>
    <rPh sb="2" eb="3">
      <t>リョウ</t>
    </rPh>
    <phoneticPr fontId="1"/>
  </si>
  <si>
    <t>設置又は
持参</t>
    <rPh sb="0" eb="2">
      <t>セッチ</t>
    </rPh>
    <rPh sb="2" eb="3">
      <t>マタ</t>
    </rPh>
    <rPh sb="5" eb="7">
      <t>ジサン</t>
    </rPh>
    <phoneticPr fontId="1"/>
  </si>
  <si>
    <t>作業機械</t>
    <rPh sb="0" eb="2">
      <t>サギョウ</t>
    </rPh>
    <rPh sb="2" eb="4">
      <t>キカイ</t>
    </rPh>
    <phoneticPr fontId="1"/>
  </si>
  <si>
    <t>プレス</t>
  </si>
  <si>
    <t>設置</t>
  </si>
  <si>
    <t>エア・コンプレッサ</t>
  </si>
  <si>
    <t>チェーン・ブロック</t>
  </si>
  <si>
    <t>ジャッキ</t>
  </si>
  <si>
    <t>バイス</t>
  </si>
  <si>
    <t>充電器</t>
  </si>
  <si>
    <t>作業計器</t>
    <rPh sb="0" eb="2">
      <t>サギョウ</t>
    </rPh>
    <rPh sb="2" eb="4">
      <t>ケイキ</t>
    </rPh>
    <phoneticPr fontId="1"/>
  </si>
  <si>
    <t>ノギス</t>
  </si>
  <si>
    <t>持参</t>
  </si>
  <si>
    <t>トルク・レンチ</t>
  </si>
  <si>
    <t>水準器</t>
    <rPh sb="0" eb="3">
      <t>スイジュンキ</t>
    </rPh>
    <phoneticPr fontId="1"/>
  </si>
  <si>
    <t>点検計器
及び
点検装置</t>
    <rPh sb="0" eb="2">
      <t>テンケン</t>
    </rPh>
    <rPh sb="2" eb="4">
      <t>ケイキ</t>
    </rPh>
    <rPh sb="5" eb="6">
      <t>オヨ</t>
    </rPh>
    <rPh sb="8" eb="10">
      <t>テンケン</t>
    </rPh>
    <rPh sb="10" eb="12">
      <t>ソウチ</t>
    </rPh>
    <phoneticPr fontId="1"/>
  </si>
  <si>
    <t>サーキット・テスタ</t>
  </si>
  <si>
    <t>比重計</t>
    <phoneticPr fontId="1"/>
  </si>
  <si>
    <t>比重計又はバッテリ・テスタ</t>
    <phoneticPr fontId="1"/>
  </si>
  <si>
    <t>コンプレッション
・ゲージ</t>
    <phoneticPr fontId="1"/>
  </si>
  <si>
    <t>（ｶﾞｿﾘﾝ用）</t>
    <phoneticPr fontId="1"/>
  </si>
  <si>
    <t>（ｼﾞｰｾﾞﾙ用）</t>
    <phoneticPr fontId="1"/>
  </si>
  <si>
    <t>ハンディ・バキューム・ポンプ</t>
  </si>
  <si>
    <t>エンジン・タコ・テスタ</t>
    <phoneticPr fontId="1"/>
  </si>
  <si>
    <t>エンジン・タコ・テスタ又は
整備用スキャンツール</t>
    <phoneticPr fontId="1"/>
  </si>
  <si>
    <t>タイミング・ライト</t>
    <phoneticPr fontId="1"/>
  </si>
  <si>
    <t>タイミング・ライト又は
整備用スキャンツール</t>
    <phoneticPr fontId="1"/>
  </si>
  <si>
    <t>省令改正日</t>
    <rPh sb="0" eb="2">
      <t>ショウレイ</t>
    </rPh>
    <rPh sb="2" eb="5">
      <t>カイセイビ</t>
    </rPh>
    <phoneticPr fontId="1"/>
  </si>
  <si>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</si>
  <si>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</si>
  <si>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</si>
  <si>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</si>
  <si>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</si>
  <si>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</si>
  <si>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</si>
  <si>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</si>
  <si>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</si>
  <si>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整備用スキャンツール</t>
    <phoneticPr fontId="1"/>
  </si>
  <si>
    <t>工具</t>
    <rPh sb="0" eb="2">
      <t>コウグ</t>
    </rPh>
    <phoneticPr fontId="1"/>
  </si>
  <si>
    <t>ホイール・プーラ</t>
  </si>
  <si>
    <t>ベアリング・レース・プーラ</t>
  </si>
  <si>
    <t>グリース・ガン又は
シャシ・ルブリケータ</t>
    <phoneticPr fontId="1"/>
  </si>
  <si>
    <t>部品洗浄槽</t>
  </si>
  <si>
    <t>備考</t>
    <rPh sb="0" eb="2">
      <t>ビコウ</t>
    </rPh>
    <phoneticPr fontId="1"/>
  </si>
  <si>
    <t>（注）訪問特定整備等事業者が、地方運輸局長から認証を受けている自動車特定整備事業の種類の全てに必要な、作業機械等を備えていること。</t>
    <phoneticPr fontId="1"/>
  </si>
  <si>
    <t>５-③-４　電子制御装置整備に必要な情報、エーミング作業に必要な機器を入手できる体制</t>
    <rPh sb="6" eb="8">
      <t>デンシ</t>
    </rPh>
    <rPh sb="8" eb="10">
      <t>セイギョ</t>
    </rPh>
    <rPh sb="10" eb="12">
      <t>ソウチ</t>
    </rPh>
    <rPh sb="12" eb="14">
      <t>セイビ</t>
    </rPh>
    <rPh sb="15" eb="17">
      <t>ヒツヨウ</t>
    </rPh>
    <rPh sb="18" eb="20">
      <t>ジョウホウ</t>
    </rPh>
    <rPh sb="26" eb="28">
      <t>サギョウ</t>
    </rPh>
    <rPh sb="29" eb="31">
      <t>ヒツヨウ</t>
    </rPh>
    <rPh sb="32" eb="34">
      <t>キキ</t>
    </rPh>
    <rPh sb="35" eb="37">
      <t>ニュウシュ</t>
    </rPh>
    <rPh sb="40" eb="42">
      <t>タイセイ</t>
    </rPh>
    <phoneticPr fontId="1"/>
  </si>
  <si>
    <t>電子制御装置整備に必要な情報</t>
    <phoneticPr fontId="1"/>
  </si>
  <si>
    <t>エーミング作業に必要な機器</t>
    <phoneticPr fontId="1"/>
  </si>
  <si>
    <t>５-③-５　５-①の場所において訪問特定整備の作業を行う期間</t>
    <rPh sb="10" eb="12">
      <t>バショ</t>
    </rPh>
    <rPh sb="16" eb="18">
      <t>ホウモン</t>
    </rPh>
    <rPh sb="18" eb="20">
      <t>トクテイ</t>
    </rPh>
    <rPh sb="20" eb="22">
      <t>セイビ</t>
    </rPh>
    <rPh sb="23" eb="25">
      <t>サギョウ</t>
    </rPh>
    <rPh sb="26" eb="27">
      <t>オコナ</t>
    </rPh>
    <rPh sb="28" eb="30">
      <t>キカン</t>
    </rPh>
    <phoneticPr fontId="1"/>
  </si>
  <si>
    <t>（注）３日（条件を満たす離島は５日）を超えない期間</t>
    <phoneticPr fontId="1"/>
  </si>
  <si>
    <r>
      <t>５-③-６　</t>
    </r>
    <r>
      <rPr>
        <sz val="10"/>
        <rFont val="ＭＳ 明朝"/>
        <family val="1"/>
        <charset val="128"/>
      </rPr>
      <t>５-①の場所において行う訪問特定整備の対象自動車の種類並びに対象自動車の整備及び装置の種類</t>
    </r>
    <rPh sb="16" eb="17">
      <t>オコナ</t>
    </rPh>
    <rPh sb="18" eb="20">
      <t>ホウモン</t>
    </rPh>
    <rPh sb="20" eb="22">
      <t>トクテイ</t>
    </rPh>
    <rPh sb="22" eb="24">
      <t>セイビ</t>
    </rPh>
    <rPh sb="31" eb="33">
      <t>シュルイ</t>
    </rPh>
    <rPh sb="33" eb="34">
      <t>ナラ</t>
    </rPh>
    <rPh sb="36" eb="38">
      <t>タイショウ</t>
    </rPh>
    <rPh sb="38" eb="41">
      <t>ジドウシャ</t>
    </rPh>
    <rPh sb="42" eb="44">
      <t>セイビ</t>
    </rPh>
    <rPh sb="44" eb="45">
      <t>オヨ</t>
    </rPh>
    <rPh sb="46" eb="48">
      <t>ソウチ</t>
    </rPh>
    <phoneticPr fontId="1"/>
  </si>
  <si>
    <t>様式３－２－２</t>
    <rPh sb="0" eb="2">
      <t>ヨウシキ</t>
    </rPh>
    <phoneticPr fontId="1"/>
  </si>
  <si>
    <t>５-③-７ 訪問特定整備を行う場所の平面図及び写真</t>
    <rPh sb="6" eb="8">
      <t>ホウモン</t>
    </rPh>
    <rPh sb="8" eb="10">
      <t>トクテイ</t>
    </rPh>
    <rPh sb="10" eb="12">
      <t>セイビ</t>
    </rPh>
    <rPh sb="13" eb="14">
      <t>オコナ</t>
    </rPh>
    <rPh sb="15" eb="17">
      <t>バショ</t>
    </rPh>
    <rPh sb="18" eb="21">
      <t>ヘイメンズ</t>
    </rPh>
    <rPh sb="21" eb="22">
      <t>オヨ</t>
    </rPh>
    <rPh sb="23" eb="25">
      <t>シャシン</t>
    </rPh>
    <phoneticPr fontId="1"/>
  </si>
  <si>
    <t>様式３－２－２　他事業場以外の場所で訪問特定整備を実施する場合</t>
    <rPh sb="0" eb="2">
      <t>ヨウシキ</t>
    </rPh>
    <rPh sb="8" eb="9">
      <t>ホカ</t>
    </rPh>
    <rPh sb="9" eb="12">
      <t>ジギョウジョウ</t>
    </rPh>
    <rPh sb="12" eb="14">
      <t>イガイ</t>
    </rPh>
    <rPh sb="15" eb="17">
      <t>バショ</t>
    </rPh>
    <rPh sb="18" eb="24">
      <t>ホウモントクテイセイビ</t>
    </rPh>
    <rPh sb="25" eb="27">
      <t>ジッシ</t>
    </rPh>
    <rPh sb="29" eb="31">
      <t>バアイ</t>
    </rPh>
    <phoneticPr fontId="1"/>
  </si>
  <si>
    <t>住 所</t>
    <rPh sb="0" eb="1">
      <t>ジュウ</t>
    </rPh>
    <rPh sb="2" eb="3">
      <t>ショ</t>
    </rPh>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</si>
  <si>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</si>
  <si>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※写真は別ファイルによる提出でも可</t>
    <phoneticPr fontId="1"/>
  </si>
  <si>
    <t>（別添６第４ １⑹に該当する場合のみ作成）</t>
  </si>
  <si>
    <t>従業員が２人しか在籍していない場合</t>
    <rPh sb="0" eb="3">
      <t>ジュウギョウイン</t>
    </rPh>
    <rPh sb="5" eb="6">
      <t>ヒト</t>
    </rPh>
    <rPh sb="8" eb="10">
      <t>ザイセキ</t>
    </rPh>
    <rPh sb="15" eb="17">
      <t>バアイ</t>
    </rPh>
    <phoneticPr fontId="1"/>
  </si>
  <si>
    <t>６　訪問特定整備等を開始する日の６か月前からの各月における持込み車検実績</t>
    <rPh sb="2" eb="4">
      <t>ホウモン</t>
    </rPh>
    <rPh sb="4" eb="6">
      <t>トクテイ</t>
    </rPh>
    <rPh sb="6" eb="8">
      <t>セイビ</t>
    </rPh>
    <rPh sb="8" eb="9">
      <t>トウ</t>
    </rPh>
    <rPh sb="10" eb="12">
      <t>カイシ</t>
    </rPh>
    <rPh sb="14" eb="15">
      <t>ヒ</t>
    </rPh>
    <rPh sb="18" eb="19">
      <t>ゲツ</t>
    </rPh>
    <rPh sb="19" eb="20">
      <t>マエ</t>
    </rPh>
    <rPh sb="23" eb="25">
      <t>カクゲツ</t>
    </rPh>
    <rPh sb="29" eb="31">
      <t>モチコミ</t>
    </rPh>
    <rPh sb="32" eb="34">
      <t>シャケン</t>
    </rPh>
    <rPh sb="34" eb="36">
      <t>ジッセキ</t>
    </rPh>
    <phoneticPr fontId="1"/>
  </si>
  <si>
    <t>ただし、訪問特定整備等事業者（親会社及び子会社が含む）が複数の事業場を有する場合は除く</t>
    <rPh sb="4" eb="10">
      <t>ホウモントクテイセイビ</t>
    </rPh>
    <rPh sb="10" eb="11">
      <t>トウ</t>
    </rPh>
    <rPh sb="11" eb="14">
      <t>ジギョウシャ</t>
    </rPh>
    <rPh sb="15" eb="18">
      <t>オヤガイシャ</t>
    </rPh>
    <rPh sb="18" eb="19">
      <t>オヨ</t>
    </rPh>
    <rPh sb="20" eb="23">
      <t>コガイシャ</t>
    </rPh>
    <rPh sb="24" eb="25">
      <t>フク</t>
    </rPh>
    <rPh sb="28" eb="30">
      <t>フクスウ</t>
    </rPh>
    <rPh sb="31" eb="34">
      <t>ジギョウジョウ</t>
    </rPh>
    <rPh sb="35" eb="36">
      <t>ユウ</t>
    </rPh>
    <rPh sb="38" eb="40">
      <t>バアイ</t>
    </rPh>
    <rPh sb="41" eb="42">
      <t>ノゾ</t>
    </rPh>
    <phoneticPr fontId="1"/>
  </si>
  <si>
    <t>[</t>
    <phoneticPr fontId="1"/>
  </si>
  <si>
    <t>]</t>
    <phoneticPr fontId="1"/>
  </si>
  <si>
    <t>車検実施年月</t>
    <rPh sb="0" eb="2">
      <t>シャケン</t>
    </rPh>
    <rPh sb="2" eb="4">
      <t>ジッシ</t>
    </rPh>
    <rPh sb="4" eb="6">
      <t>ネンゲツ</t>
    </rPh>
    <phoneticPr fontId="1"/>
  </si>
  <si>
    <t>持込台数</t>
    <rPh sb="0" eb="2">
      <t>モチコミ</t>
    </rPh>
    <rPh sb="2" eb="4">
      <t>ダイスウ</t>
    </rPh>
    <phoneticPr fontId="1"/>
  </si>
  <si>
    <t>合格台数</t>
    <rPh sb="0" eb="2">
      <t>ゴウカク</t>
    </rPh>
    <rPh sb="2" eb="4">
      <t>ダイスウ</t>
    </rPh>
    <phoneticPr fontId="1"/>
  </si>
  <si>
    <t>再検査台数</t>
    <rPh sb="0" eb="3">
      <t>サイケンサ</t>
    </rPh>
    <rPh sb="3" eb="5">
      <t>ダイスウ</t>
    </rPh>
    <phoneticPr fontId="1"/>
  </si>
  <si>
    <t>台</t>
    <rPh sb="0" eb="1">
      <t>ダイ</t>
    </rPh>
    <phoneticPr fontId="1"/>
  </si>
  <si>
    <t>北海道</t>
    <rPh sb="0" eb="3">
      <t>ホッカイドウ</t>
    </rPh>
    <phoneticPr fontId="1"/>
  </si>
  <si>
    <t>1-</t>
    <phoneticPr fontId="1"/>
  </si>
  <si>
    <t>2-</t>
    <phoneticPr fontId="1"/>
  </si>
  <si>
    <t>4-</t>
    <phoneticPr fontId="1"/>
  </si>
  <si>
    <t>3-</t>
    <phoneticPr fontId="1"/>
  </si>
  <si>
    <t>5-</t>
    <phoneticPr fontId="1"/>
  </si>
  <si>
    <t>6-</t>
    <phoneticPr fontId="1"/>
  </si>
  <si>
    <t>7-</t>
    <phoneticPr fontId="1"/>
  </si>
  <si>
    <t>11-</t>
    <phoneticPr fontId="1"/>
  </si>
  <si>
    <t>12-</t>
    <phoneticPr fontId="1"/>
  </si>
  <si>
    <t>13-</t>
    <phoneticPr fontId="1"/>
  </si>
  <si>
    <t>21-</t>
    <phoneticPr fontId="1"/>
  </si>
  <si>
    <t>22-</t>
    <phoneticPr fontId="1"/>
  </si>
  <si>
    <t>23-</t>
    <phoneticPr fontId="1"/>
  </si>
  <si>
    <t>31-</t>
    <phoneticPr fontId="1"/>
  </si>
  <si>
    <t>32-</t>
    <phoneticPr fontId="1"/>
  </si>
  <si>
    <t>33-</t>
    <phoneticPr fontId="1"/>
  </si>
  <si>
    <t>41-</t>
    <phoneticPr fontId="1"/>
  </si>
  <si>
    <t>42-</t>
    <phoneticPr fontId="1"/>
  </si>
  <si>
    <t>43-</t>
    <phoneticPr fontId="1"/>
  </si>
  <si>
    <t>51-</t>
    <phoneticPr fontId="1"/>
  </si>
  <si>
    <t>52-</t>
    <phoneticPr fontId="1"/>
  </si>
  <si>
    <t>53-</t>
    <phoneticPr fontId="1"/>
  </si>
  <si>
    <t>61-</t>
    <phoneticPr fontId="1"/>
  </si>
  <si>
    <t>62-</t>
    <phoneticPr fontId="1"/>
  </si>
  <si>
    <t>63-</t>
    <phoneticPr fontId="1"/>
  </si>
  <si>
    <t>71-</t>
    <phoneticPr fontId="1"/>
  </si>
  <si>
    <t>72-</t>
    <phoneticPr fontId="1"/>
  </si>
  <si>
    <t>73-</t>
    <phoneticPr fontId="1"/>
  </si>
  <si>
    <t>青森県</t>
  </si>
  <si>
    <t>岩手県</t>
  </si>
  <si>
    <t>秋田県</t>
  </si>
  <si>
    <t xml:space="preserve"> </t>
    <phoneticPr fontId="1"/>
  </si>
  <si>
    <t>宮城県</t>
  </si>
  <si>
    <t>山形県</t>
  </si>
  <si>
    <t>福島県</t>
  </si>
  <si>
    <t>茨城県</t>
  </si>
  <si>
    <t>栃木県</t>
  </si>
  <si>
    <t>群馬県</t>
  </si>
  <si>
    <t>埼玉県</t>
  </si>
  <si>
    <t>千葉県</t>
  </si>
  <si>
    <t>東京都</t>
    <rPh sb="2" eb="3">
      <t>ト</t>
    </rPh>
    <phoneticPr fontId="1"/>
  </si>
  <si>
    <t>神奈川県</t>
  </si>
  <si>
    <t>山梨県</t>
  </si>
  <si>
    <t>8-</t>
    <phoneticPr fontId="1"/>
  </si>
  <si>
    <t>新潟県</t>
  </si>
  <si>
    <t>新認証第</t>
    <rPh sb="0" eb="1">
      <t>シン</t>
    </rPh>
    <rPh sb="1" eb="3">
      <t>ニンショウ</t>
    </rPh>
    <rPh sb="3" eb="4">
      <t>ダイ</t>
    </rPh>
    <phoneticPr fontId="1"/>
  </si>
  <si>
    <t>長野県</t>
  </si>
  <si>
    <t>長認証第</t>
    <rPh sb="0" eb="1">
      <t>チョウ</t>
    </rPh>
    <rPh sb="1" eb="3">
      <t>ニンショウ</t>
    </rPh>
    <rPh sb="3" eb="4">
      <t>ダイ</t>
    </rPh>
    <phoneticPr fontId="1"/>
  </si>
  <si>
    <t>富山県</t>
  </si>
  <si>
    <t>富第</t>
    <rPh sb="0" eb="1">
      <t>トミ</t>
    </rPh>
    <rPh sb="1" eb="2">
      <t>ダイ</t>
    </rPh>
    <phoneticPr fontId="1"/>
  </si>
  <si>
    <t>富認証第</t>
    <rPh sb="0" eb="1">
      <t>トミ</t>
    </rPh>
    <rPh sb="1" eb="3">
      <t>ニンショウ</t>
    </rPh>
    <rPh sb="3" eb="4">
      <t>ダイ</t>
    </rPh>
    <phoneticPr fontId="1"/>
  </si>
  <si>
    <t>石川県</t>
    <rPh sb="0" eb="2">
      <t>イシカワ</t>
    </rPh>
    <rPh sb="2" eb="3">
      <t>ケン</t>
    </rPh>
    <phoneticPr fontId="1"/>
  </si>
  <si>
    <t>石第</t>
    <rPh sb="0" eb="1">
      <t>イシ</t>
    </rPh>
    <rPh sb="1" eb="2">
      <t>ダイ</t>
    </rPh>
    <phoneticPr fontId="1"/>
  </si>
  <si>
    <t>石認証第</t>
    <rPh sb="0" eb="1">
      <t>イシ</t>
    </rPh>
    <rPh sb="1" eb="3">
      <t>ニンショウ</t>
    </rPh>
    <rPh sb="3" eb="4">
      <t>ダイ</t>
    </rPh>
    <phoneticPr fontId="1"/>
  </si>
  <si>
    <t>愛知県</t>
  </si>
  <si>
    <t>愛第</t>
    <rPh sb="0" eb="1">
      <t>アイ</t>
    </rPh>
    <rPh sb="1" eb="2">
      <t>ダイ</t>
    </rPh>
    <phoneticPr fontId="1"/>
  </si>
  <si>
    <t>静岡県</t>
  </si>
  <si>
    <t>静第</t>
    <rPh sb="0" eb="1">
      <t>シズ</t>
    </rPh>
    <rPh sb="1" eb="2">
      <t>ダイ</t>
    </rPh>
    <phoneticPr fontId="1"/>
  </si>
  <si>
    <t>岐阜県</t>
  </si>
  <si>
    <t>岐第</t>
    <rPh sb="0" eb="1">
      <t>チマタ</t>
    </rPh>
    <rPh sb="1" eb="2">
      <t>ダイ</t>
    </rPh>
    <phoneticPr fontId="1"/>
  </si>
  <si>
    <t>三重県</t>
  </si>
  <si>
    <t>三第</t>
    <rPh sb="0" eb="1">
      <t>サン</t>
    </rPh>
    <rPh sb="1" eb="2">
      <t>ダイ</t>
    </rPh>
    <phoneticPr fontId="1"/>
  </si>
  <si>
    <t>福井県</t>
  </si>
  <si>
    <t>福第</t>
    <rPh sb="0" eb="1">
      <t>フク</t>
    </rPh>
    <rPh sb="1" eb="2">
      <t>ダイ</t>
    </rPh>
    <phoneticPr fontId="1"/>
  </si>
  <si>
    <t>大阪府</t>
    <rPh sb="2" eb="3">
      <t>フ</t>
    </rPh>
    <phoneticPr fontId="1"/>
  </si>
  <si>
    <t>大陸整認大第</t>
    <rPh sb="0" eb="2">
      <t>タイリク</t>
    </rPh>
    <rPh sb="2" eb="3">
      <t>ヒトシ</t>
    </rPh>
    <rPh sb="3" eb="4">
      <t>ニン</t>
    </rPh>
    <rPh sb="4" eb="5">
      <t>ダイ</t>
    </rPh>
    <rPh sb="5" eb="6">
      <t>ダイ</t>
    </rPh>
    <phoneticPr fontId="1"/>
  </si>
  <si>
    <t>近運整認大第</t>
    <rPh sb="0" eb="1">
      <t>コン</t>
    </rPh>
    <rPh sb="1" eb="2">
      <t>ウン</t>
    </rPh>
    <rPh sb="2" eb="3">
      <t>トトノ</t>
    </rPh>
    <rPh sb="3" eb="4">
      <t>ニン</t>
    </rPh>
    <rPh sb="4" eb="5">
      <t>ダイ</t>
    </rPh>
    <rPh sb="5" eb="6">
      <t>ダイ</t>
    </rPh>
    <phoneticPr fontId="1"/>
  </si>
  <si>
    <t>京都府</t>
    <rPh sb="2" eb="3">
      <t>フ</t>
    </rPh>
    <phoneticPr fontId="1"/>
  </si>
  <si>
    <t>大陸整認京第</t>
    <rPh sb="0" eb="2">
      <t>タイリク</t>
    </rPh>
    <rPh sb="2" eb="3">
      <t>ヒトシ</t>
    </rPh>
    <rPh sb="3" eb="4">
      <t>ニン</t>
    </rPh>
    <rPh sb="4" eb="5">
      <t>キョウ</t>
    </rPh>
    <rPh sb="5" eb="6">
      <t>ダイ</t>
    </rPh>
    <phoneticPr fontId="1"/>
  </si>
  <si>
    <t>近運整認京第</t>
    <rPh sb="0" eb="1">
      <t>コン</t>
    </rPh>
    <rPh sb="1" eb="2">
      <t>ウン</t>
    </rPh>
    <rPh sb="2" eb="3">
      <t>トトノ</t>
    </rPh>
    <rPh sb="3" eb="4">
      <t>ニン</t>
    </rPh>
    <rPh sb="4" eb="5">
      <t>キョウ</t>
    </rPh>
    <rPh sb="5" eb="6">
      <t>ダイ</t>
    </rPh>
    <phoneticPr fontId="1"/>
  </si>
  <si>
    <t>奈良県</t>
  </si>
  <si>
    <t>大陸整認奈第</t>
    <rPh sb="0" eb="2">
      <t>タイリク</t>
    </rPh>
    <rPh sb="2" eb="3">
      <t>ヒトシ</t>
    </rPh>
    <rPh sb="3" eb="4">
      <t>ニン</t>
    </rPh>
    <rPh sb="4" eb="5">
      <t>ナ</t>
    </rPh>
    <rPh sb="5" eb="6">
      <t>ダイ</t>
    </rPh>
    <phoneticPr fontId="1"/>
  </si>
  <si>
    <t>近運整認奈第</t>
    <rPh sb="0" eb="1">
      <t>コン</t>
    </rPh>
    <rPh sb="1" eb="2">
      <t>ウン</t>
    </rPh>
    <rPh sb="2" eb="3">
      <t>トトノ</t>
    </rPh>
    <rPh sb="3" eb="4">
      <t>ニン</t>
    </rPh>
    <rPh sb="4" eb="5">
      <t>ナ</t>
    </rPh>
    <rPh sb="5" eb="6">
      <t>ダイ</t>
    </rPh>
    <phoneticPr fontId="1"/>
  </si>
  <si>
    <t>滋賀県</t>
  </si>
  <si>
    <t>大陸整認滋第</t>
    <rPh sb="0" eb="2">
      <t>タイリク</t>
    </rPh>
    <rPh sb="2" eb="3">
      <t>ヒトシ</t>
    </rPh>
    <rPh sb="3" eb="4">
      <t>ニン</t>
    </rPh>
    <rPh sb="4" eb="5">
      <t>シゲル</t>
    </rPh>
    <rPh sb="5" eb="6">
      <t>ダイ</t>
    </rPh>
    <phoneticPr fontId="1"/>
  </si>
  <si>
    <t>近運整認滋第</t>
    <rPh sb="0" eb="1">
      <t>コン</t>
    </rPh>
    <rPh sb="1" eb="2">
      <t>ウン</t>
    </rPh>
    <rPh sb="2" eb="3">
      <t>トトノ</t>
    </rPh>
    <rPh sb="3" eb="4">
      <t>ニン</t>
    </rPh>
    <rPh sb="4" eb="5">
      <t>シゲル</t>
    </rPh>
    <rPh sb="5" eb="6">
      <t>ダイ</t>
    </rPh>
    <phoneticPr fontId="1"/>
  </si>
  <si>
    <t>和歌山県</t>
  </si>
  <si>
    <t>大陸整認和第</t>
    <rPh sb="0" eb="2">
      <t>タイリク</t>
    </rPh>
    <rPh sb="2" eb="3">
      <t>ヒトシ</t>
    </rPh>
    <rPh sb="3" eb="4">
      <t>ニン</t>
    </rPh>
    <rPh sb="4" eb="5">
      <t>ワ</t>
    </rPh>
    <rPh sb="5" eb="6">
      <t>ダイ</t>
    </rPh>
    <phoneticPr fontId="1"/>
  </si>
  <si>
    <t>近運整認和第</t>
    <rPh sb="0" eb="1">
      <t>コン</t>
    </rPh>
    <rPh sb="1" eb="2">
      <t>ウン</t>
    </rPh>
    <rPh sb="2" eb="3">
      <t>トトノ</t>
    </rPh>
    <rPh sb="3" eb="4">
      <t>ニン</t>
    </rPh>
    <rPh sb="4" eb="5">
      <t>ワ</t>
    </rPh>
    <rPh sb="5" eb="6">
      <t>ダイ</t>
    </rPh>
    <phoneticPr fontId="1"/>
  </si>
  <si>
    <t>兵庫県</t>
  </si>
  <si>
    <t>大陸整認兵第</t>
    <rPh sb="0" eb="2">
      <t>タイリク</t>
    </rPh>
    <rPh sb="2" eb="3">
      <t>ヒトシ</t>
    </rPh>
    <rPh sb="3" eb="4">
      <t>ニン</t>
    </rPh>
    <rPh sb="5" eb="6">
      <t>ダイ</t>
    </rPh>
    <phoneticPr fontId="1"/>
  </si>
  <si>
    <t>近運整認兵第</t>
    <rPh sb="0" eb="1">
      <t>コン</t>
    </rPh>
    <rPh sb="1" eb="2">
      <t>ウン</t>
    </rPh>
    <rPh sb="2" eb="3">
      <t>トトノ</t>
    </rPh>
    <rPh sb="3" eb="4">
      <t>ニン</t>
    </rPh>
    <rPh sb="4" eb="5">
      <t>ヘイ</t>
    </rPh>
    <rPh sb="5" eb="6">
      <t>ダイ</t>
    </rPh>
    <phoneticPr fontId="1"/>
  </si>
  <si>
    <t>広島県</t>
  </si>
  <si>
    <t>1H-</t>
  </si>
  <si>
    <t>2H-</t>
  </si>
  <si>
    <t>3H-</t>
    <phoneticPr fontId="1"/>
  </si>
  <si>
    <t>4H-</t>
    <phoneticPr fontId="1"/>
  </si>
  <si>
    <t>鳥取県</t>
  </si>
  <si>
    <t>1T-</t>
    <phoneticPr fontId="1"/>
  </si>
  <si>
    <t>2T-</t>
    <phoneticPr fontId="1"/>
  </si>
  <si>
    <t>3T-</t>
    <phoneticPr fontId="1"/>
  </si>
  <si>
    <t>4T-</t>
    <phoneticPr fontId="1"/>
  </si>
  <si>
    <t>島根県</t>
  </si>
  <si>
    <t>1S-</t>
    <phoneticPr fontId="1"/>
  </si>
  <si>
    <t>2S-</t>
    <phoneticPr fontId="1"/>
  </si>
  <si>
    <t>3S-</t>
    <phoneticPr fontId="1"/>
  </si>
  <si>
    <t>4S-</t>
    <phoneticPr fontId="1"/>
  </si>
  <si>
    <t>岡山県</t>
  </si>
  <si>
    <t>1O-</t>
    <phoneticPr fontId="1"/>
  </si>
  <si>
    <t>2O-</t>
    <phoneticPr fontId="1"/>
  </si>
  <si>
    <t>3O-</t>
    <phoneticPr fontId="1"/>
  </si>
  <si>
    <t>4O-</t>
    <phoneticPr fontId="1"/>
  </si>
  <si>
    <t>山口県</t>
  </si>
  <si>
    <t>1Y-</t>
    <phoneticPr fontId="1"/>
  </si>
  <si>
    <t>2Y-</t>
    <phoneticPr fontId="1"/>
  </si>
  <si>
    <t>3Y-</t>
    <phoneticPr fontId="1"/>
  </si>
  <si>
    <t>4Y-</t>
    <phoneticPr fontId="1"/>
  </si>
  <si>
    <t>徳島県</t>
  </si>
  <si>
    <t>四運証第60-</t>
    <rPh sb="0" eb="1">
      <t>ヨン</t>
    </rPh>
    <rPh sb="1" eb="2">
      <t>ウン</t>
    </rPh>
    <rPh sb="2" eb="3">
      <t>ショウ</t>
    </rPh>
    <rPh sb="3" eb="4">
      <t>ダイ</t>
    </rPh>
    <phoneticPr fontId="1"/>
  </si>
  <si>
    <t>香川県</t>
  </si>
  <si>
    <t>四運証第50-</t>
    <rPh sb="0" eb="1">
      <t>ヨン</t>
    </rPh>
    <rPh sb="1" eb="2">
      <t>ウン</t>
    </rPh>
    <rPh sb="2" eb="3">
      <t>ショウ</t>
    </rPh>
    <rPh sb="3" eb="4">
      <t>ダイ</t>
    </rPh>
    <phoneticPr fontId="1"/>
  </si>
  <si>
    <t>愛媛県</t>
  </si>
  <si>
    <t>四運証第70-</t>
    <rPh sb="0" eb="1">
      <t>ヨン</t>
    </rPh>
    <rPh sb="1" eb="2">
      <t>ウン</t>
    </rPh>
    <rPh sb="2" eb="3">
      <t>ショウ</t>
    </rPh>
    <rPh sb="3" eb="4">
      <t>ダイ</t>
    </rPh>
    <phoneticPr fontId="1"/>
  </si>
  <si>
    <t>高知県</t>
  </si>
  <si>
    <t>四運証第80-</t>
    <rPh sb="0" eb="1">
      <t>ヨン</t>
    </rPh>
    <rPh sb="1" eb="2">
      <t>ウン</t>
    </rPh>
    <rPh sb="2" eb="3">
      <t>ショウ</t>
    </rPh>
    <rPh sb="3" eb="4">
      <t>ダイ</t>
    </rPh>
    <phoneticPr fontId="1"/>
  </si>
  <si>
    <t>福岡県</t>
  </si>
  <si>
    <t>佐賀県</t>
  </si>
  <si>
    <t>長崎県</t>
  </si>
  <si>
    <t>熊本県</t>
  </si>
  <si>
    <t>大分県</t>
  </si>
  <si>
    <t>宮崎県</t>
  </si>
  <si>
    <t>鹿児島県</t>
  </si>
  <si>
    <t>沖縄県</t>
  </si>
  <si>
    <t>号</t>
    <rPh sb="0" eb="1">
      <t>ゴウ</t>
    </rPh>
    <phoneticPr fontId="1"/>
  </si>
  <si>
    <t>一級</t>
    <rPh sb="0" eb="2">
      <t>イチキュウ</t>
    </rPh>
    <phoneticPr fontId="1"/>
  </si>
  <si>
    <t>小型自動車整備士</t>
    <rPh sb="0" eb="2">
      <t>コガタ</t>
    </rPh>
    <rPh sb="2" eb="5">
      <t>ジドウシャ</t>
    </rPh>
    <rPh sb="5" eb="8">
      <t>セイビシ</t>
    </rPh>
    <phoneticPr fontId="1"/>
  </si>
  <si>
    <t>自動車整備士（総合）</t>
    <rPh sb="0" eb="6">
      <t>ジドウシャセイビシ</t>
    </rPh>
    <rPh sb="7" eb="9">
      <t>ソウゴウ</t>
    </rPh>
    <phoneticPr fontId="1"/>
  </si>
  <si>
    <t>自動車整備士（二輪）</t>
    <rPh sb="0" eb="6">
      <t>ジドウシャセイビシ</t>
    </rPh>
    <rPh sb="7" eb="9">
      <t>ニリン</t>
    </rPh>
    <phoneticPr fontId="1"/>
  </si>
  <si>
    <t>二級</t>
    <rPh sb="0" eb="2">
      <t>ニキュウ</t>
    </rPh>
    <phoneticPr fontId="1"/>
  </si>
  <si>
    <t>ガソリン自動車整備士</t>
    <rPh sb="4" eb="7">
      <t>ジドウシャ</t>
    </rPh>
    <rPh sb="7" eb="10">
      <t>セイビシ</t>
    </rPh>
    <phoneticPr fontId="1"/>
  </si>
  <si>
    <t>ジーゼル自動車整備士</t>
    <rPh sb="4" eb="7">
      <t>ジドウシャ</t>
    </rPh>
    <rPh sb="7" eb="10">
      <t>セイビシ</t>
    </rPh>
    <phoneticPr fontId="1"/>
  </si>
  <si>
    <t>自動車シャシ整備士</t>
    <rPh sb="0" eb="3">
      <t>ジドウシャ</t>
    </rPh>
    <rPh sb="6" eb="9">
      <t>セイビシ</t>
    </rPh>
    <phoneticPr fontId="1"/>
  </si>
  <si>
    <t>二輪自動車整備士</t>
    <rPh sb="0" eb="2">
      <t>ニリン</t>
    </rPh>
    <rPh sb="2" eb="5">
      <t>ジドウシャ</t>
    </rPh>
    <rPh sb="5" eb="8">
      <t>セイビシ</t>
    </rPh>
    <phoneticPr fontId="1"/>
  </si>
  <si>
    <t>自動車電気</t>
    <rPh sb="0" eb="3">
      <t>ジドウシャ</t>
    </rPh>
    <rPh sb="3" eb="5">
      <t>デンキ</t>
    </rPh>
    <phoneticPr fontId="1"/>
  </si>
  <si>
    <t>装置整備士</t>
    <phoneticPr fontId="1"/>
  </si>
  <si>
    <t>・電子制御装置整備士</t>
    <phoneticPr fontId="1"/>
  </si>
  <si>
    <t>自動車車体</t>
    <rPh sb="0" eb="3">
      <t>ジドウシャ</t>
    </rPh>
    <rPh sb="3" eb="5">
      <t>シャタイ</t>
    </rPh>
    <phoneticPr fontId="1"/>
  </si>
  <si>
    <t>整備士</t>
    <phoneticPr fontId="1"/>
  </si>
  <si>
    <t>三級自動車シャシ整備士</t>
    <rPh sb="2" eb="5">
      <t>ジドウシャ</t>
    </rPh>
    <rPh sb="8" eb="11">
      <t>セイビシ</t>
    </rPh>
    <phoneticPr fontId="1"/>
  </si>
  <si>
    <t>三級自動車ガソリン・エンジン整備士</t>
    <rPh sb="2" eb="5">
      <t>ジドウシャ</t>
    </rPh>
    <rPh sb="14" eb="17">
      <t>セイビシ</t>
    </rPh>
    <phoneticPr fontId="1"/>
  </si>
  <si>
    <t>三級自動車ジーゼル・エンジン整備士</t>
    <rPh sb="2" eb="5">
      <t>ジドウシャ</t>
    </rPh>
    <rPh sb="14" eb="17">
      <t>セイビシ</t>
    </rPh>
    <phoneticPr fontId="1"/>
  </si>
  <si>
    <t>三級二輪自動車整備士</t>
    <rPh sb="2" eb="4">
      <t>ニリン</t>
    </rPh>
    <rPh sb="4" eb="7">
      <t>ジドウシャ</t>
    </rPh>
    <rPh sb="7" eb="10">
      <t>セイビシ</t>
    </rPh>
    <phoneticPr fontId="1"/>
  </si>
  <si>
    <t>三級自動車整備士（総合）</t>
    <rPh sb="2" eb="8">
      <t>ジドウシャセイビシ</t>
    </rPh>
    <rPh sb="9" eb="11">
      <t>ソウゴウ</t>
    </rPh>
    <phoneticPr fontId="1"/>
  </si>
  <si>
    <t>三級自動車整備士（二輪）</t>
    <rPh sb="2" eb="8">
      <t>ジドウシャセイビシ</t>
    </rPh>
    <rPh sb="9" eb="11">
      <t>ニリン</t>
    </rPh>
    <phoneticPr fontId="1"/>
  </si>
  <si>
    <t>自動車電気装置整備士</t>
    <phoneticPr fontId="1"/>
  </si>
  <si>
    <t>自動車車体整備士</t>
    <phoneticPr fontId="1"/>
  </si>
  <si>
    <t>自動車電気・電子制御装置整備士</t>
    <phoneticPr fontId="1"/>
  </si>
  <si>
    <t>自動車車体・電子制御装置整備士</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</si>
  <si>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</si>
  <si>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</si>
  <si>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</si>
  <si>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(注)届出にあっては「届出」、申請にあっては「申請」の文字に○を記載すること。</t>
    <phoneticPr fontId="1"/>
  </si>
  <si>
    <t>届出者</t>
    <rPh sb="0" eb="2">
      <t>トドケデ</t>
    </rPh>
    <rPh sb="2" eb="3">
      <t>シャ</t>
    </rPh>
    <phoneticPr fontId="1"/>
  </si>
  <si>
    <t>の氏名又は名称</t>
    <rPh sb="1" eb="3">
      <t>シメイ</t>
    </rPh>
    <rPh sb="3" eb="4">
      <t>マタ</t>
    </rPh>
    <rPh sb="5" eb="7">
      <t>メイショウ</t>
    </rPh>
    <phoneticPr fontId="1"/>
  </si>
  <si>
    <t>申請者</t>
    <rPh sb="0" eb="3">
      <t>シンセイシャ</t>
    </rPh>
    <phoneticPr fontId="1"/>
  </si>
  <si>
    <t>の住所</t>
    <rPh sb="1" eb="3">
      <t>ジュウショ</t>
    </rPh>
    <phoneticPr fontId="1"/>
  </si>
  <si>
    <t>指定番号</t>
    <rPh sb="0" eb="2">
      <t>シテイ</t>
    </rPh>
    <rPh sb="2" eb="4">
      <t>バンゴウ</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</si>
  <si>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</si>
  <si>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</si>
  <si>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t>変更年月日</t>
    <phoneticPr fontId="1"/>
  </si>
  <si>
    <t>日</t>
    <rPh sb="0" eb="1">
      <t>ヒ</t>
    </rPh>
    <phoneticPr fontId="1"/>
  </si>
  <si>
    <t>相続</t>
    <rPh sb="0" eb="2">
      <t>ソウゾク</t>
    </rPh>
    <phoneticPr fontId="1"/>
  </si>
  <si>
    <t>事業場の所在地の変更</t>
    <rPh sb="0" eb="3">
      <t>ジギョウジョウ</t>
    </rPh>
    <rPh sb="4" eb="7">
      <t>ショザイチ</t>
    </rPh>
    <rPh sb="8" eb="10">
      <t>ヘンコウ</t>
    </rPh>
    <phoneticPr fontId="1"/>
  </si>
  <si>
    <t>合併</t>
    <rPh sb="0" eb="2">
      <t>ガッペイ</t>
    </rPh>
    <phoneticPr fontId="1"/>
  </si>
  <si>
    <t>役員の変更</t>
    <rPh sb="0" eb="2">
      <t>ヤクイン</t>
    </rPh>
    <rPh sb="3" eb="5">
      <t>ヘンコウ</t>
    </rPh>
    <phoneticPr fontId="1"/>
  </si>
  <si>
    <t>分割</t>
    <rPh sb="0" eb="2">
      <t>ブンカツ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</si>
  <si>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</si>
  <si>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t>譲受</t>
    <rPh sb="0" eb="2">
      <t>ジョウジュ</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</si>
  <si>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</si>
  <si>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【変更申請】</t>
    <phoneticPr fontId="1"/>
  </si>
  <si>
    <t>事業者名又は住所の変更</t>
    <rPh sb="0" eb="3">
      <t>ジギョウシャ</t>
    </rPh>
    <rPh sb="3" eb="4">
      <t>メイ</t>
    </rPh>
    <rPh sb="4" eb="5">
      <t>マタ</t>
    </rPh>
    <rPh sb="6" eb="8">
      <t>ジュウショ</t>
    </rPh>
    <rPh sb="9" eb="11">
      <t>ヘンコウ</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</si>
  <si>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</si>
  <si>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事業場の名称の変更</t>
    <rPh sb="0" eb="3">
      <t>ジギョウジョウ</t>
    </rPh>
    <rPh sb="4" eb="6">
      <t>メイショウ</t>
    </rPh>
    <rPh sb="7" eb="9">
      <t>ヘンコウ</t>
    </rPh>
    <phoneticPr fontId="1"/>
  </si>
  <si>
    <t>業務の範囲の変更</t>
    <rPh sb="0" eb="2">
      <t>ギョウム</t>
    </rPh>
    <rPh sb="3" eb="5">
      <t>ハンイ</t>
    </rPh>
    <rPh sb="6" eb="8">
      <t>ヘンコウ</t>
    </rPh>
    <phoneticPr fontId="1"/>
  </si>
  <si>
    <t>(注)役員の変更のみの届出の場合は、役員の変更届出書（第５号様式）を使用すること。</t>
    <phoneticPr fontId="1"/>
  </si>
  <si>
    <t>(注)□枠内の該当するものに○を記載すること。</t>
    <phoneticPr fontId="1"/>
  </si>
  <si>
    <t>１　宣誓書</t>
    <phoneticPr fontId="1"/>
  </si>
  <si>
    <t>(注)宣誓者の氏名を記名し押印することに代えて署名することができる。</t>
    <phoneticPr fontId="1"/>
  </si>
  <si>
    <t>(注)役員の辞任のみの場合は記載を省略できる。</t>
    <phoneticPr fontId="1"/>
  </si>
  <si>
    <t>第５号様式（認証）</t>
    <rPh sb="0" eb="1">
      <t>ダイ</t>
    </rPh>
    <rPh sb="2" eb="3">
      <t>ゴウ</t>
    </rPh>
    <rPh sb="3" eb="5">
      <t>ヨウシキ</t>
    </rPh>
    <phoneticPr fontId="1"/>
  </si>
  <si>
    <t>役員の変更届出書</t>
    <rPh sb="0" eb="2">
      <t>ヤクイン</t>
    </rPh>
    <rPh sb="3" eb="5">
      <t>ヘンコウ</t>
    </rPh>
    <rPh sb="5" eb="8">
      <t>トドケデショ</t>
    </rPh>
    <phoneticPr fontId="1"/>
  </si>
  <si>
    <t>道路運送車両法等の規定により別紙書面を添え届出します。</t>
    <phoneticPr fontId="1"/>
  </si>
  <si>
    <t>(注)役員の変更のみの場合に本様式を使用すること。</t>
    <phoneticPr fontId="1"/>
  </si>
  <si>
    <t>届出者の氏名又は名称</t>
    <rPh sb="0" eb="2">
      <t>トドケデ</t>
    </rPh>
    <rPh sb="2" eb="3">
      <t>シャ</t>
    </rPh>
    <phoneticPr fontId="1"/>
  </si>
  <si>
    <t>届出者の住所</t>
    <rPh sb="0" eb="2">
      <t>トドケデ</t>
    </rPh>
    <rPh sb="2" eb="3">
      <t>シャ</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</si>
  <si>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</si>
  <si>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現在の役員及び就任年月日</t>
    <rPh sb="0" eb="2">
      <t>ゲンザイ</t>
    </rPh>
    <rPh sb="3" eb="5">
      <t>ヤクイン</t>
    </rPh>
    <rPh sb="5" eb="6">
      <t>オヨ</t>
    </rPh>
    <rPh sb="7" eb="9">
      <t>シュウニン</t>
    </rPh>
    <rPh sb="9" eb="12">
      <t>ネンガッピ</t>
    </rPh>
    <phoneticPr fontId="1"/>
  </si>
  <si>
    <t>役員氏名</t>
    <rPh sb="0" eb="2">
      <t>ヤクイン</t>
    </rPh>
    <rPh sb="2" eb="4">
      <t>シメイ</t>
    </rPh>
    <phoneticPr fontId="1"/>
  </si>
  <si>
    <t>役職名</t>
    <rPh sb="0" eb="2">
      <t>ヤクショク</t>
    </rPh>
    <rPh sb="2" eb="3">
      <t>メイ</t>
    </rPh>
    <phoneticPr fontId="1"/>
  </si>
  <si>
    <t>（</t>
    <phoneticPr fontId="1"/>
  </si>
  <si>
    <t>辞任した役員及び辞任年月日</t>
    <rPh sb="0" eb="2">
      <t>ジニン</t>
    </rPh>
    <rPh sb="4" eb="6">
      <t>ヤクイン</t>
    </rPh>
    <rPh sb="6" eb="7">
      <t>オヨ</t>
    </rPh>
    <rPh sb="8" eb="10">
      <t>ジニン</t>
    </rPh>
    <rPh sb="10" eb="13">
      <t>ネンガッピ</t>
    </rPh>
    <phoneticPr fontId="1"/>
  </si>
  <si>
    <t>２　役員の変更に係る事業場</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</si>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</sst>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gge&quot;年&quot;m&quot;月&quot;d&quot;日&quot;;@" x16r2:formatCode16="[$-ja-JP-x-gannen]ggge&quot;年&quot;m&quot;月&quot;d&quot;日&quot;;@"/>
  </numFmts>
  <fonts count="29">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name val="ＭＳ 明朝"/>
      <family val="1"/>
      <charset val="128"/>
    </font>
    <font>
      <sz val="6"/>
      <name val="ＭＳ 明朝"/>
      <family val="1"/>
      <charset val="128"/>
    </font>
    <font>
      <sz val="18"/>
      <name val="ＭＳ 明朝"/>
      <family val="1"/>
      <charset val="128"/>
    </font>
    <font>
      <b/>
      <sz val="9"/>
      <color indexed="81"/>
      <name val="MS P ゴシック"/>
      <family val="3"/>
      <charset val="128"/>
    </font>
    <font>
      <u/>
      <sz val="11"/>
      <color theme="10"/>
      <name val="ＭＳ Ｐゴシック"/>
      <family val="3"/>
      <charset val="128"/>
    </font>
    <font>
      <sz val="14"/>
      <name val="ＭＳ 明朝"/>
      <family val="1"/>
      <charset val="128"/>
    </font>
    <font>
      <u/>
      <sz val="11"/>
      <name val="ＭＳ Ｐゴシック"/>
      <family val="3"/>
      <charset val="128"/>
    </font>
    <font>
      <vertAlign val="superscript"/>
      <sz val="9"/>
      <name val="ＭＳ 明朝"/>
      <family val="1"/>
      <charset val="128"/>
    </font>
    <font>
      <b/>
      <u/>
      <sz val="18"/>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7" fillId="0" borderId="0">
      <alignment vertical="center"/>
    </xf>
    <xf numFmtId="0" fontId="24" fillId="0" borderId="0" applyNumberFormat="0" applyFill="0" applyBorder="0" applyAlignment="0" applyProtection="0">
      <alignment vertical="center"/>
    </xf>
  </cellStyleXfs>
  <cellXfs count="76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8" fillId="2" borderId="11"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7" fillId="0" borderId="0" xfId="0" applyFont="1">
      <alignment vertical="center"/>
    </xf>
    <xf numFmtId="0" fontId="7" fillId="0" borderId="0" xfId="0" applyFont="1" applyAlignment="1">
      <alignment vertical="top"/>
    </xf>
    <xf numFmtId="0" fontId="5" fillId="2" borderId="0" xfId="0" applyFont="1" applyFill="1" applyAlignment="1">
      <alignment vertical="top"/>
    </xf>
    <xf numFmtId="0" fontId="2" fillId="2" borderId="7" xfId="0" applyFont="1" applyFill="1" applyBorder="1">
      <alignment vertical="center"/>
    </xf>
    <xf numFmtId="0" fontId="12" fillId="0" borderId="10" xfId="0" applyFont="1" applyBorder="1">
      <alignment vertical="center"/>
    </xf>
    <xf numFmtId="0" fontId="12" fillId="0" borderId="11" xfId="0" applyFont="1" applyBorder="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1" fillId="0" borderId="0" xfId="1" applyFont="1">
      <alignment vertical="center"/>
    </xf>
    <xf numFmtId="0" fontId="8" fillId="0" borderId="0" xfId="1" applyFont="1">
      <alignment vertical="center"/>
    </xf>
    <xf numFmtId="0" fontId="8" fillId="0" borderId="9" xfId="1" applyFont="1" applyBorder="1">
      <alignment vertical="center"/>
    </xf>
    <xf numFmtId="0" fontId="8" fillId="0" borderId="10" xfId="1" applyFont="1" applyBorder="1">
      <alignment vertical="center"/>
    </xf>
    <xf numFmtId="0" fontId="8" fillId="0" borderId="11" xfId="1" applyFont="1" applyBorder="1">
      <alignment vertical="center"/>
    </xf>
    <xf numFmtId="0" fontId="7" fillId="0" borderId="0" xfId="1" applyFont="1">
      <alignment vertical="center"/>
    </xf>
    <xf numFmtId="0" fontId="7" fillId="2" borderId="0" xfId="1" applyFont="1" applyFill="1" applyAlignment="1">
      <alignment vertical="top"/>
    </xf>
    <xf numFmtId="0" fontId="8" fillId="2" borderId="0" xfId="1" applyFont="1" applyFill="1" applyAlignment="1"/>
    <xf numFmtId="0" fontId="8" fillId="0" borderId="0" xfId="1" applyFont="1" applyAlignment="1"/>
    <xf numFmtId="0" fontId="8" fillId="2" borderId="0" xfId="1" applyFont="1" applyFill="1">
      <alignment vertical="center"/>
    </xf>
    <xf numFmtId="0" fontId="8" fillId="2" borderId="0" xfId="1" applyFont="1" applyFill="1" applyAlignment="1">
      <alignment horizontal="left" vertical="center"/>
    </xf>
    <xf numFmtId="49" fontId="12" fillId="2" borderId="0" xfId="1" applyNumberFormat="1" applyFont="1" applyFill="1" applyAlignment="1">
      <alignment horizontal="left" vertical="center"/>
    </xf>
    <xf numFmtId="0" fontId="12" fillId="2" borderId="0" xfId="1" applyFont="1" applyFill="1" applyAlignment="1">
      <alignment horizontal="left" vertical="center"/>
    </xf>
    <xf numFmtId="0" fontId="8" fillId="2" borderId="0" xfId="1" applyFont="1" applyFill="1" applyAlignment="1">
      <alignment horizontal="left"/>
    </xf>
    <xf numFmtId="0" fontId="8" fillId="0" borderId="0" xfId="1" applyFont="1" applyAlignment="1">
      <alignment horizontal="left"/>
    </xf>
    <xf numFmtId="0" fontId="7" fillId="0" borderId="24" xfId="1" applyFont="1" applyBorder="1">
      <alignment vertical="center"/>
    </xf>
    <xf numFmtId="0" fontId="8" fillId="0" borderId="25" xfId="1" applyFont="1" applyBorder="1">
      <alignment vertical="center"/>
    </xf>
    <xf numFmtId="0" fontId="8" fillId="0" borderId="26" xfId="1" applyFont="1" applyBorder="1">
      <alignment vertical="center"/>
    </xf>
    <xf numFmtId="0" fontId="8" fillId="0" borderId="0" xfId="0" applyFont="1" applyAlignment="1">
      <alignment horizontal="center" vertical="center"/>
    </xf>
    <xf numFmtId="0" fontId="20" fillId="0" borderId="0" xfId="1" applyFont="1" applyAlignment="1">
      <alignment horizontal="left" vertical="center"/>
    </xf>
    <xf numFmtId="49" fontId="8" fillId="2" borderId="0" xfId="1" applyNumberFormat="1" applyFont="1" applyFill="1" applyAlignment="1">
      <alignment horizontal="left" vertical="center"/>
    </xf>
    <xf numFmtId="0" fontId="8" fillId="0" borderId="0" xfId="1" applyFont="1" applyAlignment="1">
      <alignment horizontal="left" vertical="center" wrapText="1"/>
    </xf>
    <xf numFmtId="0" fontId="20" fillId="0" borderId="7" xfId="0" applyFont="1" applyBorder="1">
      <alignment vertical="center"/>
    </xf>
    <xf numFmtId="0" fontId="20" fillId="0" borderId="7" xfId="1" applyFont="1" applyBorder="1">
      <alignment vertical="center"/>
    </xf>
    <xf numFmtId="0" fontId="12" fillId="2" borderId="11" xfId="0" applyFont="1" applyFill="1" applyBorder="1">
      <alignment vertical="center"/>
    </xf>
    <xf numFmtId="0" fontId="20" fillId="0" borderId="9" xfId="0" applyFont="1" applyBorder="1">
      <alignment vertical="center"/>
    </xf>
    <xf numFmtId="0" fontId="8" fillId="0" borderId="1" xfId="0" applyFont="1" applyBorder="1">
      <alignment vertical="center"/>
    </xf>
    <xf numFmtId="0" fontId="8" fillId="0" borderId="4" xfId="0" applyFont="1" applyBorder="1">
      <alignment vertical="center"/>
    </xf>
    <xf numFmtId="0" fontId="8" fillId="0" borderId="6" xfId="0" applyFont="1" applyBorder="1">
      <alignment vertical="center"/>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8" fillId="0" borderId="0" xfId="1" applyFont="1" applyAlignment="1">
      <alignment horizontal="left" vertical="center"/>
    </xf>
    <xf numFmtId="0" fontId="20" fillId="0" borderId="0" xfId="1" applyFont="1">
      <alignment vertical="center"/>
    </xf>
    <xf numFmtId="0" fontId="17" fillId="0" borderId="0" xfId="0" applyFont="1">
      <alignment vertical="center"/>
    </xf>
    <xf numFmtId="0" fontId="17" fillId="3" borderId="0" xfId="0" applyFont="1" applyFill="1">
      <alignment vertical="center"/>
    </xf>
    <xf numFmtId="0" fontId="11" fillId="0" borderId="0" xfId="1" applyFont="1" applyAlignment="1">
      <alignment wrapText="1"/>
    </xf>
    <xf numFmtId="176" fontId="8" fillId="0" borderId="0" xfId="1" applyNumberFormat="1" applyFont="1">
      <alignment vertical="center"/>
    </xf>
    <xf numFmtId="176" fontId="7" fillId="0" borderId="0" xfId="1" applyNumberFormat="1" applyFont="1">
      <alignment vertical="center"/>
    </xf>
    <xf numFmtId="56" fontId="8" fillId="0" borderId="0" xfId="1" applyNumberFormat="1" applyFont="1" applyAlignment="1"/>
    <xf numFmtId="14" fontId="0" fillId="0" borderId="0" xfId="0" applyNumberFormat="1">
      <alignment vertical="center"/>
    </xf>
    <xf numFmtId="177" fontId="11" fillId="0" borderId="0" xfId="1" applyNumberFormat="1" applyFont="1">
      <alignment vertical="center"/>
    </xf>
    <xf numFmtId="0" fontId="20" fillId="0" borderId="1" xfId="1" applyFont="1" applyBorder="1">
      <alignment vertical="center"/>
    </xf>
    <xf numFmtId="0" fontId="20" fillId="0" borderId="2" xfId="1" applyFont="1" applyBorder="1">
      <alignment vertical="center"/>
    </xf>
    <xf numFmtId="0" fontId="20" fillId="0" borderId="8" xfId="1" applyFont="1" applyBorder="1" applyAlignment="1">
      <alignment horizontal="center" vertical="center"/>
    </xf>
    <xf numFmtId="0" fontId="20" fillId="0" borderId="0" xfId="0" applyFont="1" applyAlignment="1">
      <alignment horizontal="center" vertical="center"/>
    </xf>
    <xf numFmtId="0" fontId="7" fillId="0" borderId="4" xfId="1" applyFont="1" applyBorder="1">
      <alignment vertical="center"/>
    </xf>
    <xf numFmtId="0" fontId="7" fillId="0" borderId="4" xfId="1" applyFont="1" applyBorder="1" applyAlignment="1">
      <alignment horizontal="left" vertical="center"/>
    </xf>
    <xf numFmtId="0" fontId="7" fillId="0" borderId="6" xfId="1" applyFont="1" applyBorder="1">
      <alignment vertical="center"/>
    </xf>
    <xf numFmtId="0" fontId="20" fillId="4" borderId="1" xfId="1" applyFont="1" applyFill="1" applyBorder="1">
      <alignment vertical="center"/>
    </xf>
    <xf numFmtId="0" fontId="20" fillId="4" borderId="2" xfId="1" applyFont="1" applyFill="1" applyBorder="1">
      <alignment vertical="center"/>
    </xf>
    <xf numFmtId="0" fontId="20" fillId="4" borderId="8" xfId="1" applyFont="1" applyFill="1" applyBorder="1" applyAlignment="1">
      <alignment horizontal="center" vertical="center"/>
    </xf>
    <xf numFmtId="0" fontId="8" fillId="0" borderId="10" xfId="1"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wrapText="1"/>
    </xf>
    <xf numFmtId="14" fontId="8" fillId="0" borderId="0" xfId="0" applyNumberFormat="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177" fontId="8" fillId="0" borderId="0" xfId="1" applyNumberFormat="1" applyFont="1">
      <alignment vertical="center"/>
    </xf>
    <xf numFmtId="0" fontId="20" fillId="0" borderId="7" xfId="1" applyFont="1" applyBorder="1" applyAlignment="1">
      <alignment horizontal="center" vertical="center"/>
    </xf>
    <xf numFmtId="0" fontId="11" fillId="0" borderId="0" xfId="1" applyFont="1" applyAlignment="1">
      <alignment vertical="center" wrapText="1"/>
    </xf>
    <xf numFmtId="0" fontId="20" fillId="4" borderId="7" xfId="1" applyFont="1" applyFill="1" applyBorder="1" applyAlignment="1">
      <alignment horizontal="center" vertical="center"/>
    </xf>
    <xf numFmtId="0" fontId="8" fillId="0" borderId="0" xfId="1" applyFont="1" applyAlignment="1">
      <alignment horizontal="center" vertical="center"/>
    </xf>
    <xf numFmtId="0" fontId="7" fillId="2" borderId="0" xfId="1" applyFont="1" applyFill="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49" fontId="8" fillId="2" borderId="0" xfId="1" applyNumberFormat="1" applyFont="1" applyFill="1">
      <alignment vertical="center"/>
    </xf>
    <xf numFmtId="49" fontId="12" fillId="2" borderId="0" xfId="1" applyNumberFormat="1" applyFont="1" applyFill="1">
      <alignment vertical="center"/>
    </xf>
    <xf numFmtId="0" fontId="12" fillId="2" borderId="0" xfId="1" applyFont="1" applyFill="1">
      <alignment vertical="center"/>
    </xf>
    <xf numFmtId="0" fontId="19" fillId="0" borderId="0" xfId="0" applyFo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12" fillId="0" borderId="2" xfId="0" applyFont="1" applyBorder="1">
      <alignment vertical="center"/>
    </xf>
    <xf numFmtId="0" fontId="20" fillId="0" borderId="0" xfId="0" applyFont="1" applyAlignment="1">
      <alignment horizontal="right" vertical="center"/>
    </xf>
    <xf numFmtId="0" fontId="20" fillId="0" borderId="0" xfId="0" applyFont="1" applyAlignment="1">
      <alignment horizontal="left" vertical="center"/>
    </xf>
    <xf numFmtId="0" fontId="8" fillId="2" borderId="7" xfId="0" applyFont="1" applyFill="1" applyBorder="1">
      <alignment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10" xfId="0" applyFont="1" applyFill="1" applyBorder="1">
      <alignment vertical="center"/>
    </xf>
    <xf numFmtId="0" fontId="8" fillId="2" borderId="6" xfId="0" applyFont="1" applyFill="1" applyBorder="1">
      <alignment vertical="center"/>
    </xf>
    <xf numFmtId="0" fontId="8" fillId="2" borderId="0" xfId="0" applyFont="1" applyFill="1" applyAlignment="1">
      <alignment horizontal="right" vertical="center"/>
    </xf>
    <xf numFmtId="0" fontId="12" fillId="2" borderId="0" xfId="0" applyFont="1" applyFill="1">
      <alignment vertical="center"/>
    </xf>
    <xf numFmtId="0" fontId="8" fillId="0" borderId="0" xfId="1" applyFont="1" applyAlignment="1">
      <alignment horizontal="right" vertical="center"/>
    </xf>
    <xf numFmtId="0" fontId="8" fillId="2" borderId="10" xfId="1" applyFont="1" applyFill="1" applyBorder="1" applyAlignment="1">
      <alignment horizontal="right" vertical="center"/>
    </xf>
    <xf numFmtId="0" fontId="2" fillId="2" borderId="10" xfId="1" applyFont="1" applyFill="1" applyBorder="1" applyAlignment="1">
      <alignment horizontal="right" vertical="center"/>
    </xf>
    <xf numFmtId="0" fontId="19" fillId="0" borderId="0" xfId="1" applyFont="1">
      <alignment vertical="center"/>
    </xf>
    <xf numFmtId="0" fontId="7" fillId="2" borderId="0" xfId="1" applyFont="1" applyFill="1" applyAlignment="1">
      <alignment horizontal="left" vertical="top"/>
    </xf>
    <xf numFmtId="0" fontId="11" fillId="0" borderId="0" xfId="1" applyFont="1" applyAlignment="1">
      <alignment horizontal="left" vertical="center" wrapText="1"/>
    </xf>
    <xf numFmtId="0" fontId="11" fillId="0" borderId="0" xfId="1" applyFont="1" applyAlignment="1">
      <alignment horizontal="center" vertical="center"/>
    </xf>
    <xf numFmtId="0" fontId="11" fillId="0" borderId="0" xfId="1" applyFont="1" applyAlignment="1">
      <alignment horizontal="left" wrapText="1"/>
    </xf>
    <xf numFmtId="0" fontId="20" fillId="0" borderId="4" xfId="1" applyFont="1" applyBorder="1" applyAlignment="1">
      <alignment horizontal="left" vertical="center"/>
    </xf>
    <xf numFmtId="0" fontId="20" fillId="0" borderId="0" xfId="1" applyFont="1" applyAlignment="1">
      <alignment horizontal="left" vertical="center"/>
    </xf>
    <xf numFmtId="0" fontId="20" fillId="0" borderId="0" xfId="1" applyFont="1" applyAlignment="1">
      <alignment horizontal="center" vertical="center"/>
    </xf>
    <xf numFmtId="0" fontId="20" fillId="0" borderId="5" xfId="1" applyFont="1" applyBorder="1" applyAlignment="1">
      <alignment horizontal="center" vertical="center"/>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20" fillId="0" borderId="7" xfId="1" applyFont="1" applyBorder="1" applyAlignment="1">
      <alignment horizontal="center" vertical="center"/>
    </xf>
    <xf numFmtId="0" fontId="20" fillId="0" borderId="7" xfId="1" applyFont="1" applyBorder="1" applyAlignment="1">
      <alignment horizontal="right" vertical="center"/>
    </xf>
    <xf numFmtId="0" fontId="20" fillId="0" borderId="2" xfId="1" applyFont="1" applyBorder="1" applyAlignment="1">
      <alignment horizontal="center" vertical="center"/>
    </xf>
    <xf numFmtId="0" fontId="20" fillId="0" borderId="2" xfId="1" applyFont="1" applyBorder="1" applyAlignment="1">
      <alignment horizontal="left" vertical="center"/>
    </xf>
    <xf numFmtId="0" fontId="20" fillId="0" borderId="3" xfId="1" applyFont="1" applyBorder="1" applyAlignment="1">
      <alignment horizontal="left" vertical="center"/>
    </xf>
    <xf numFmtId="0" fontId="20" fillId="0" borderId="2" xfId="0" applyFont="1" applyBorder="1" applyAlignment="1">
      <alignment horizontal="right" vertical="center"/>
    </xf>
    <xf numFmtId="0" fontId="20" fillId="0" borderId="0" xfId="0" applyFont="1" applyAlignment="1">
      <alignment horizontal="right" vertical="center"/>
    </xf>
    <xf numFmtId="0" fontId="20" fillId="0" borderId="7" xfId="0" applyFont="1" applyBorder="1" applyAlignment="1">
      <alignment horizontal="right" vertical="center"/>
    </xf>
    <xf numFmtId="0" fontId="20" fillId="0" borderId="4" xfId="0" applyFont="1" applyBorder="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11" fillId="0" borderId="0" xfId="1" applyFont="1" applyAlignment="1">
      <alignment vertical="center" wrapText="1"/>
    </xf>
    <xf numFmtId="0" fontId="20" fillId="4" borderId="2" xfId="0" applyFont="1" applyFill="1" applyBorder="1" applyAlignment="1">
      <alignment horizontal="right" vertical="center"/>
    </xf>
    <xf numFmtId="0" fontId="20" fillId="4" borderId="0" xfId="0" applyFont="1" applyFill="1" applyAlignment="1">
      <alignment horizontal="right" vertical="center"/>
    </xf>
    <xf numFmtId="0" fontId="20" fillId="4" borderId="7" xfId="0" applyFont="1" applyFill="1" applyBorder="1" applyAlignment="1">
      <alignment horizontal="right" vertical="center"/>
    </xf>
    <xf numFmtId="0" fontId="20" fillId="4" borderId="3" xfId="0" applyFont="1" applyFill="1" applyBorder="1" applyAlignment="1">
      <alignment horizontal="right" vertical="center"/>
    </xf>
    <xf numFmtId="0" fontId="20" fillId="4" borderId="5" xfId="0" applyFont="1" applyFill="1" applyBorder="1" applyAlignment="1">
      <alignment horizontal="right" vertical="center"/>
    </xf>
    <xf numFmtId="0" fontId="20" fillId="4" borderId="8" xfId="0" applyFont="1" applyFill="1" applyBorder="1" applyAlignment="1">
      <alignment horizontal="right" vertical="center"/>
    </xf>
    <xf numFmtId="0" fontId="20" fillId="4" borderId="1"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0" xfId="0" applyFont="1" applyFill="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4" xfId="0" applyFont="1" applyFill="1" applyBorder="1" applyAlignment="1">
      <alignment horizontal="left" vertical="center"/>
    </xf>
    <xf numFmtId="0" fontId="20" fillId="4" borderId="0" xfId="0" applyFont="1" applyFill="1" applyAlignment="1">
      <alignment horizontal="left" vertical="center"/>
    </xf>
    <xf numFmtId="0" fontId="20" fillId="4" borderId="5" xfId="0" applyFont="1" applyFill="1" applyBorder="1" applyAlignment="1">
      <alignment horizontal="left" vertical="center"/>
    </xf>
    <xf numFmtId="0" fontId="20" fillId="4" borderId="6" xfId="0" applyFont="1" applyFill="1" applyBorder="1" applyAlignment="1">
      <alignment horizontal="left" vertical="center"/>
    </xf>
    <xf numFmtId="0" fontId="20" fillId="4" borderId="7" xfId="0" applyFont="1" applyFill="1" applyBorder="1" applyAlignment="1">
      <alignment horizontal="left" vertical="center"/>
    </xf>
    <xf numFmtId="0" fontId="20" fillId="4" borderId="8" xfId="0" applyFont="1" applyFill="1" applyBorder="1" applyAlignment="1">
      <alignment horizontal="left" vertical="center"/>
    </xf>
    <xf numFmtId="0" fontId="26" fillId="4" borderId="9" xfId="2" applyFont="1" applyFill="1" applyBorder="1" applyAlignment="1" applyProtection="1">
      <alignment horizontal="left" vertical="center"/>
    </xf>
    <xf numFmtId="0" fontId="8" fillId="4" borderId="10" xfId="1" applyFont="1" applyFill="1" applyBorder="1" applyAlignment="1">
      <alignment horizontal="left" vertical="center"/>
    </xf>
    <xf numFmtId="0" fontId="8" fillId="4" borderId="11" xfId="1" applyFont="1" applyFill="1" applyBorder="1" applyAlignment="1">
      <alignment horizontal="left" vertical="center"/>
    </xf>
    <xf numFmtId="0" fontId="20" fillId="0" borderId="3" xfId="0" applyFont="1" applyBorder="1" applyAlignment="1">
      <alignment horizontal="right" vertical="center"/>
    </xf>
    <xf numFmtId="0" fontId="20" fillId="0" borderId="5" xfId="0" applyFont="1" applyBorder="1" applyAlignment="1">
      <alignment horizontal="right" vertical="center"/>
    </xf>
    <xf numFmtId="0" fontId="20" fillId="0" borderId="8" xfId="0" applyFont="1" applyBorder="1" applyAlignment="1">
      <alignment horizontal="right"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4" borderId="2" xfId="1" applyFont="1" applyFill="1" applyBorder="1" applyAlignment="1">
      <alignment horizontal="center" vertical="center"/>
    </xf>
    <xf numFmtId="0" fontId="20" fillId="4" borderId="2" xfId="1" applyFont="1" applyFill="1" applyBorder="1" applyAlignment="1">
      <alignment horizontal="left" vertical="center"/>
    </xf>
    <xf numFmtId="0" fontId="20" fillId="4" borderId="3" xfId="1" applyFont="1" applyFill="1" applyBorder="1" applyAlignment="1">
      <alignment horizontal="left" vertical="center"/>
    </xf>
    <xf numFmtId="0" fontId="20" fillId="0" borderId="4" xfId="0" applyFont="1" applyBorder="1" applyAlignment="1">
      <alignment horizontal="left" vertical="center" shrinkToFit="1"/>
    </xf>
    <xf numFmtId="0" fontId="20" fillId="0" borderId="0" xfId="0" applyFont="1" applyAlignment="1">
      <alignment horizontal="left" vertical="center" shrinkToFi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3" xfId="0" applyFont="1" applyBorder="1" applyAlignment="1">
      <alignment horizontal="left" vertical="center" shrinkToFit="1"/>
    </xf>
    <xf numFmtId="0" fontId="20" fillId="4" borderId="4" xfId="1" applyFont="1" applyFill="1" applyBorder="1" applyAlignment="1">
      <alignment horizontal="left" vertical="center"/>
    </xf>
    <xf numFmtId="0" fontId="20" fillId="4" borderId="0" xfId="1" applyFont="1" applyFill="1" applyAlignment="1">
      <alignment horizontal="left" vertical="center"/>
    </xf>
    <xf numFmtId="0" fontId="20" fillId="4" borderId="0" xfId="1" applyFont="1" applyFill="1" applyAlignment="1">
      <alignment horizontal="center" vertical="center"/>
    </xf>
    <xf numFmtId="0" fontId="20" fillId="4" borderId="5" xfId="1" applyFont="1" applyFill="1" applyBorder="1" applyAlignment="1">
      <alignment horizontal="center" vertical="center"/>
    </xf>
    <xf numFmtId="0" fontId="15" fillId="0" borderId="1" xfId="0" applyFont="1" applyBorder="1" applyAlignment="1">
      <alignment horizontal="center" vertical="center" wrapText="1"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8" fillId="4" borderId="1" xfId="1" applyFont="1" applyFill="1" applyBorder="1" applyAlignment="1">
      <alignment horizontal="left" vertical="center"/>
    </xf>
    <xf numFmtId="0" fontId="8" fillId="4" borderId="2" xfId="1" applyFont="1" applyFill="1" applyBorder="1" applyAlignment="1">
      <alignment horizontal="left" vertical="center"/>
    </xf>
    <xf numFmtId="0" fontId="8" fillId="4" borderId="6" xfId="1" applyFont="1" applyFill="1" applyBorder="1" applyAlignment="1">
      <alignment horizontal="left" vertical="center"/>
    </xf>
    <xf numFmtId="0" fontId="8" fillId="4" borderId="7" xfId="1" applyFont="1" applyFill="1" applyBorder="1" applyAlignment="1">
      <alignment horizontal="left" vertical="center"/>
    </xf>
    <xf numFmtId="14" fontId="8" fillId="4" borderId="2" xfId="1" applyNumberFormat="1" applyFont="1" applyFill="1" applyBorder="1" applyAlignment="1">
      <alignment horizontal="left" vertical="center"/>
    </xf>
    <xf numFmtId="0" fontId="8" fillId="4" borderId="3" xfId="1" applyFont="1" applyFill="1" applyBorder="1" applyAlignment="1">
      <alignment horizontal="left" vertical="center"/>
    </xf>
    <xf numFmtId="0" fontId="8" fillId="4" borderId="8" xfId="1" applyFont="1" applyFill="1" applyBorder="1" applyAlignment="1">
      <alignment horizontal="left" vertical="center"/>
    </xf>
    <xf numFmtId="0" fontId="8" fillId="4" borderId="4" xfId="1" applyFont="1" applyFill="1" applyBorder="1" applyAlignment="1">
      <alignment horizontal="left" vertical="center"/>
    </xf>
    <xf numFmtId="0" fontId="8" fillId="4" borderId="0" xfId="1" applyFont="1" applyFill="1" applyAlignment="1">
      <alignment horizontal="left" vertical="center"/>
    </xf>
    <xf numFmtId="0" fontId="8" fillId="4" borderId="5" xfId="1" applyFont="1" applyFill="1" applyBorder="1" applyAlignment="1">
      <alignment horizontal="left" vertical="center"/>
    </xf>
    <xf numFmtId="0" fontId="20" fillId="4" borderId="7" xfId="1" applyFont="1" applyFill="1" applyBorder="1" applyAlignment="1">
      <alignment horizontal="center" vertical="center"/>
    </xf>
    <xf numFmtId="0" fontId="15" fillId="0" borderId="2" xfId="0" applyFont="1" applyBorder="1" applyAlignment="1">
      <alignment horizontal="center" vertical="center" wrapText="1" shrinkToFit="1"/>
    </xf>
    <xf numFmtId="0" fontId="8" fillId="4" borderId="10" xfId="1" applyFont="1" applyFill="1" applyBorder="1" applyAlignment="1">
      <alignment horizontal="center" vertical="center"/>
    </xf>
    <xf numFmtId="0" fontId="20" fillId="4" borderId="1" xfId="0" applyFont="1" applyFill="1" applyBorder="1" applyAlignment="1">
      <alignment horizontal="left" vertical="center"/>
    </xf>
    <xf numFmtId="0" fontId="20" fillId="4" borderId="2" xfId="0" applyFont="1" applyFill="1" applyBorder="1" applyAlignment="1">
      <alignment horizontal="left" vertical="center"/>
    </xf>
    <xf numFmtId="0" fontId="20" fillId="4" borderId="3" xfId="0" applyFont="1" applyFill="1" applyBorder="1" applyAlignment="1">
      <alignment horizontal="left" vertical="center"/>
    </xf>
    <xf numFmtId="0" fontId="7" fillId="4" borderId="24" xfId="1" applyFont="1" applyFill="1" applyBorder="1" applyAlignment="1">
      <alignment horizontal="left" vertical="center"/>
    </xf>
    <xf numFmtId="0" fontId="7" fillId="4" borderId="25" xfId="1" applyFont="1" applyFill="1" applyBorder="1" applyAlignment="1">
      <alignment horizontal="left" vertical="center"/>
    </xf>
    <xf numFmtId="0" fontId="7" fillId="4" borderId="26" xfId="1" applyFont="1" applyFill="1" applyBorder="1" applyAlignment="1">
      <alignment horizontal="left" vertical="center"/>
    </xf>
    <xf numFmtId="0" fontId="20" fillId="4" borderId="7" xfId="1" applyFont="1" applyFill="1" applyBorder="1" applyAlignment="1">
      <alignment horizontal="right" vertical="center"/>
    </xf>
    <xf numFmtId="0" fontId="15" fillId="0" borderId="1" xfId="0" applyFont="1" applyBorder="1" applyAlignment="1">
      <alignment horizontal="center" vertical="center" wrapText="1"/>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20" fillId="4" borderId="9"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0" xfId="0" applyFont="1" applyFill="1" applyBorder="1" applyAlignment="1">
      <alignment horizontal="right" vertical="center"/>
    </xf>
    <xf numFmtId="0" fontId="20" fillId="4" borderId="11" xfId="0" applyFont="1" applyFill="1" applyBorder="1" applyAlignment="1">
      <alignment horizontal="right" vertical="center"/>
    </xf>
    <xf numFmtId="0" fontId="8" fillId="0" borderId="0" xfId="1" applyFont="1" applyAlignment="1">
      <alignment horizontal="center" vertical="center"/>
    </xf>
    <xf numFmtId="0" fontId="22" fillId="2" borderId="1"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4" xfId="1" applyFont="1" applyFill="1" applyBorder="1" applyAlignment="1">
      <alignment horizontal="center" vertical="center"/>
    </xf>
    <xf numFmtId="0" fontId="22" fillId="2" borderId="0" xfId="1" applyFont="1" applyFill="1" applyAlignment="1">
      <alignment horizontal="center" vertical="center"/>
    </xf>
    <xf numFmtId="0" fontId="22" fillId="2" borderId="5" xfId="1" applyFont="1" applyFill="1" applyBorder="1" applyAlignment="1">
      <alignment horizontal="center" vertical="center"/>
    </xf>
    <xf numFmtId="0" fontId="22" fillId="2" borderId="6"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8" xfId="1" applyFont="1" applyFill="1" applyBorder="1" applyAlignment="1">
      <alignment horizontal="center" vertical="center"/>
    </xf>
    <xf numFmtId="0" fontId="7" fillId="2" borderId="2" xfId="1" applyFont="1" applyFill="1" applyBorder="1" applyAlignment="1">
      <alignment vertical="top" wrapText="1"/>
    </xf>
    <xf numFmtId="0" fontId="20" fillId="4" borderId="1" xfId="0" applyFont="1" applyFill="1" applyBorder="1" applyAlignment="1">
      <alignment horizontal="left" vertical="center" shrinkToFit="1"/>
    </xf>
    <xf numFmtId="0" fontId="20" fillId="4" borderId="2" xfId="0" applyFont="1" applyFill="1" applyBorder="1" applyAlignment="1">
      <alignment horizontal="left" vertical="center" shrinkToFit="1"/>
    </xf>
    <xf numFmtId="0" fontId="20" fillId="4" borderId="3" xfId="0" applyFont="1" applyFill="1" applyBorder="1" applyAlignment="1">
      <alignment horizontal="left" vertical="center" shrinkToFit="1"/>
    </xf>
    <xf numFmtId="0" fontId="20" fillId="4" borderId="4" xfId="0" applyFont="1" applyFill="1" applyBorder="1" applyAlignment="1">
      <alignment horizontal="left" vertical="center" shrinkToFit="1"/>
    </xf>
    <xf numFmtId="0" fontId="20" fillId="4" borderId="0" xfId="0" applyFont="1" applyFill="1" applyAlignment="1">
      <alignment horizontal="left" vertical="center" shrinkToFit="1"/>
    </xf>
    <xf numFmtId="0" fontId="20" fillId="4" borderId="5" xfId="0" applyFont="1" applyFill="1" applyBorder="1" applyAlignment="1">
      <alignment horizontal="left" vertical="center" shrinkToFit="1"/>
    </xf>
    <xf numFmtId="0" fontId="20" fillId="4" borderId="6" xfId="0" applyFont="1" applyFill="1" applyBorder="1" applyAlignment="1">
      <alignment horizontal="left" vertical="center" shrinkToFit="1"/>
    </xf>
    <xf numFmtId="0" fontId="20" fillId="4" borderId="7" xfId="0" applyFont="1" applyFill="1" applyBorder="1" applyAlignment="1">
      <alignment horizontal="left" vertical="center" shrinkToFit="1"/>
    </xf>
    <xf numFmtId="0" fontId="20" fillId="4" borderId="8" xfId="0" applyFont="1" applyFill="1" applyBorder="1" applyAlignment="1">
      <alignment horizontal="left" vertical="center" shrinkToFit="1"/>
    </xf>
    <xf numFmtId="0" fontId="21" fillId="0" borderId="0" xfId="1" applyFont="1" applyAlignment="1">
      <alignment horizontal="right" vertical="center"/>
    </xf>
    <xf numFmtId="0" fontId="10" fillId="0" borderId="0" xfId="1" applyFont="1" applyAlignment="1">
      <alignment horizontal="center" vertical="center" wrapText="1"/>
    </xf>
    <xf numFmtId="0" fontId="8" fillId="0" borderId="10" xfId="1" applyFont="1" applyBorder="1" applyAlignment="1">
      <alignment horizontal="center" vertical="center"/>
    </xf>
    <xf numFmtId="0" fontId="25" fillId="4" borderId="4" xfId="1" applyFont="1" applyFill="1" applyBorder="1" applyAlignment="1">
      <alignment horizontal="center" vertical="center"/>
    </xf>
    <xf numFmtId="0" fontId="25" fillId="4" borderId="0" xfId="1" applyFont="1" applyFill="1" applyAlignment="1">
      <alignment horizontal="center" vertical="center"/>
    </xf>
    <xf numFmtId="0" fontId="25" fillId="4" borderId="5" xfId="1" applyFont="1" applyFill="1" applyBorder="1" applyAlignment="1">
      <alignment horizontal="center" vertical="center"/>
    </xf>
    <xf numFmtId="0" fontId="25" fillId="4" borderId="6" xfId="1" applyFont="1" applyFill="1" applyBorder="1" applyAlignment="1">
      <alignment horizontal="center" vertical="center"/>
    </xf>
    <xf numFmtId="0" fontId="25" fillId="4" borderId="7" xfId="1" applyFont="1" applyFill="1" applyBorder="1" applyAlignment="1">
      <alignment horizontal="center" vertical="center"/>
    </xf>
    <xf numFmtId="0" fontId="25" fillId="4" borderId="8"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0" xfId="1" applyFont="1" applyFill="1" applyAlignment="1">
      <alignment horizontal="center" vertical="center"/>
    </xf>
    <xf numFmtId="0" fontId="11" fillId="4" borderId="5" xfId="1" applyFont="1" applyFill="1" applyBorder="1" applyAlignment="1">
      <alignment horizontal="center" vertical="center"/>
    </xf>
    <xf numFmtId="0" fontId="11" fillId="4" borderId="6" xfId="1" applyFont="1" applyFill="1" applyBorder="1" applyAlignment="1">
      <alignment horizontal="center" vertical="center"/>
    </xf>
    <xf numFmtId="0" fontId="11" fillId="4" borderId="7" xfId="1" applyFont="1" applyFill="1" applyBorder="1" applyAlignment="1">
      <alignment horizontal="center" vertical="center"/>
    </xf>
    <xf numFmtId="0" fontId="11" fillId="4" borderId="8" xfId="1" applyFont="1" applyFill="1" applyBorder="1" applyAlignment="1">
      <alignment horizontal="center" vertical="center"/>
    </xf>
    <xf numFmtId="0" fontId="8" fillId="4" borderId="9" xfId="1" applyFont="1" applyFill="1" applyBorder="1" applyAlignment="1">
      <alignment horizontal="left" vertical="center"/>
    </xf>
    <xf numFmtId="0" fontId="8" fillId="4" borderId="27" xfId="1" applyFont="1" applyFill="1" applyBorder="1" applyAlignment="1">
      <alignment horizontal="left" vertical="center"/>
    </xf>
    <xf numFmtId="0" fontId="8" fillId="4" borderId="28" xfId="1" applyFont="1" applyFill="1" applyBorder="1" applyAlignment="1">
      <alignment horizontal="left" vertical="center"/>
    </xf>
    <xf numFmtId="0" fontId="8" fillId="4" borderId="29" xfId="1" applyFont="1" applyFill="1" applyBorder="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4" borderId="9" xfId="1" applyFont="1" applyFill="1" applyBorder="1" applyAlignment="1">
      <alignment horizontal="center" vertical="center"/>
    </xf>
    <xf numFmtId="0" fontId="8" fillId="0" borderId="4" xfId="1" applyFont="1" applyBorder="1" applyAlignment="1">
      <alignment horizontal="left" vertical="distributed"/>
    </xf>
    <xf numFmtId="0" fontId="8" fillId="0" borderId="0" xfId="1" applyFont="1" applyAlignment="1">
      <alignment horizontal="left" vertical="distributed"/>
    </xf>
    <xf numFmtId="0" fontId="8" fillId="0" borderId="5" xfId="1" applyFont="1" applyBorder="1" applyAlignment="1">
      <alignment horizontal="left" vertical="distributed"/>
    </xf>
    <xf numFmtId="0" fontId="8" fillId="0" borderId="6" xfId="1" applyFont="1" applyBorder="1" applyAlignment="1">
      <alignment horizontal="left" vertical="distributed"/>
    </xf>
    <xf numFmtId="0" fontId="8" fillId="0" borderId="7" xfId="1" applyFont="1" applyBorder="1" applyAlignment="1">
      <alignment horizontal="left" vertical="distributed"/>
    </xf>
    <xf numFmtId="0" fontId="8" fillId="0" borderId="8" xfId="1" applyFont="1" applyBorder="1" applyAlignment="1">
      <alignment horizontal="left" vertical="distributed"/>
    </xf>
    <xf numFmtId="0" fontId="8" fillId="0" borderId="0" xfId="1" applyFont="1" applyAlignment="1">
      <alignment horizontal="distributed" vertical="center"/>
    </xf>
    <xf numFmtId="0" fontId="7" fillId="2" borderId="0" xfId="1" applyFont="1" applyFill="1" applyAlignment="1">
      <alignment vertical="top" wrapText="1"/>
    </xf>
    <xf numFmtId="0" fontId="11" fillId="4" borderId="0" xfId="1" applyFont="1" applyFill="1" applyAlignment="1">
      <alignment horizontal="right" vertical="center"/>
    </xf>
    <xf numFmtId="0" fontId="7" fillId="2" borderId="0" xfId="1" applyFont="1" applyFill="1" applyAlignment="1">
      <alignment horizontal="left" vertical="center"/>
    </xf>
    <xf numFmtId="0" fontId="28" fillId="0" borderId="0" xfId="1" applyFont="1" applyAlignment="1">
      <alignment horizontal="left" vertical="center" wrapText="1"/>
    </xf>
    <xf numFmtId="0" fontId="8" fillId="0" borderId="0" xfId="1" applyFont="1" applyAlignment="1">
      <alignment horizontal="left" vertical="center" wrapText="1"/>
    </xf>
    <xf numFmtId="0" fontId="8" fillId="0" borderId="9"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49" fontId="8" fillId="2" borderId="0" xfId="1" applyNumberFormat="1" applyFont="1" applyFill="1">
      <alignment vertical="center"/>
    </xf>
    <xf numFmtId="49" fontId="12" fillId="2" borderId="0" xfId="1" applyNumberFormat="1" applyFont="1" applyFill="1">
      <alignment vertical="center"/>
    </xf>
    <xf numFmtId="0" fontId="12" fillId="2" borderId="0" xfId="1" applyFont="1" applyFill="1">
      <alignment vertical="center"/>
    </xf>
    <xf numFmtId="0" fontId="11" fillId="4" borderId="0" xfId="0" applyFont="1" applyFill="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5" fillId="0" borderId="6" xfId="1" applyFont="1" applyBorder="1" applyAlignment="1">
      <alignment horizontal="left" vertical="center" shrinkToFit="1"/>
    </xf>
    <xf numFmtId="0" fontId="15" fillId="0" borderId="7" xfId="1" applyFont="1" applyBorder="1" applyAlignment="1">
      <alignment horizontal="left" vertical="center" shrinkToFit="1"/>
    </xf>
    <xf numFmtId="58" fontId="20" fillId="0" borderId="7" xfId="1" applyNumberFormat="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8" xfId="1" applyFont="1" applyBorder="1" applyAlignment="1">
      <alignment horizontal="center" vertical="center" shrinkToFit="1"/>
    </xf>
    <xf numFmtId="0" fontId="15" fillId="0" borderId="1" xfId="1" applyFont="1" applyBorder="1" applyAlignment="1">
      <alignment horizontal="left" vertical="center" shrinkToFit="1"/>
    </xf>
    <xf numFmtId="0" fontId="15" fillId="0" borderId="2" xfId="1" applyFont="1" applyBorder="1" applyAlignment="1">
      <alignment horizontal="left" vertical="center" shrinkToFit="1"/>
    </xf>
    <xf numFmtId="0" fontId="20" fillId="0" borderId="2" xfId="1" applyFont="1" applyBorder="1" applyAlignment="1">
      <alignment horizontal="left" vertical="center" shrinkToFit="1"/>
    </xf>
    <xf numFmtId="0" fontId="20" fillId="0" borderId="3" xfId="1" applyFont="1" applyBorder="1" applyAlignment="1">
      <alignment horizontal="left" vertical="center" shrinkToFit="1"/>
    </xf>
    <xf numFmtId="0" fontId="15" fillId="0" borderId="4" xfId="1" applyFont="1" applyBorder="1" applyAlignment="1">
      <alignment horizontal="left" vertical="center" shrinkToFit="1"/>
    </xf>
    <xf numFmtId="0" fontId="15" fillId="0" borderId="0" xfId="1" applyFont="1" applyAlignment="1">
      <alignment horizontal="left" vertical="center" shrinkToFit="1"/>
    </xf>
    <xf numFmtId="0" fontId="20" fillId="0" borderId="0" xfId="1" applyFont="1" applyAlignment="1">
      <alignment horizontal="left" vertical="center" shrinkToFit="1"/>
    </xf>
    <xf numFmtId="0" fontId="20" fillId="0" borderId="5" xfId="1" applyFont="1" applyBorder="1" applyAlignment="1">
      <alignment horizontal="left" vertical="center" shrinkToFi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2" xfId="0" applyFont="1" applyBorder="1" applyAlignment="1">
      <alignment horizontal="right" vertical="center" shrinkToFit="1"/>
    </xf>
    <xf numFmtId="0" fontId="20" fillId="0" borderId="0" xfId="0" applyFont="1" applyAlignment="1">
      <alignment horizontal="right" vertical="center" shrinkToFit="1"/>
    </xf>
    <xf numFmtId="0" fontId="20" fillId="0" borderId="7" xfId="0" applyFont="1" applyBorder="1" applyAlignment="1">
      <alignment horizontal="right" vertical="center" shrinkToFit="1"/>
    </xf>
    <xf numFmtId="0" fontId="20" fillId="0" borderId="3" xfId="0" applyFont="1" applyBorder="1" applyAlignment="1">
      <alignment horizontal="right" vertical="center" shrinkToFit="1"/>
    </xf>
    <xf numFmtId="0" fontId="20" fillId="0" borderId="5" xfId="0" applyFont="1" applyBorder="1" applyAlignment="1">
      <alignment horizontal="right" vertical="center" shrinkToFit="1"/>
    </xf>
    <xf numFmtId="0" fontId="20" fillId="0" borderId="8" xfId="0" applyFont="1" applyBorder="1" applyAlignment="1">
      <alignment horizontal="right" vertical="center" shrinkToFit="1"/>
    </xf>
    <xf numFmtId="0" fontId="8" fillId="0" borderId="2" xfId="1" applyFont="1" applyBorder="1" applyAlignment="1">
      <alignment horizontal="right" vertical="center" shrinkToFit="1"/>
    </xf>
    <xf numFmtId="0" fontId="8" fillId="0" borderId="2" xfId="1" applyFont="1" applyBorder="1" applyAlignment="1">
      <alignment horizontal="left" vertical="center" shrinkToFit="1"/>
    </xf>
    <xf numFmtId="0" fontId="8" fillId="0" borderId="3" xfId="1" applyFont="1" applyBorder="1" applyAlignment="1">
      <alignment horizontal="left" vertical="center" shrinkToFit="1"/>
    </xf>
    <xf numFmtId="0" fontId="8" fillId="0" borderId="12" xfId="1" applyFont="1" applyBorder="1" applyAlignment="1">
      <alignment horizontal="left" vertical="center" wrapText="1"/>
    </xf>
    <xf numFmtId="0" fontId="8" fillId="0" borderId="12" xfId="1" applyFont="1" applyBorder="1" applyAlignment="1">
      <alignment horizontal="center" vertical="center"/>
    </xf>
    <xf numFmtId="0" fontId="20" fillId="0" borderId="1" xfId="0" applyFont="1" applyBorder="1" applyAlignment="1">
      <alignment vertical="center" shrinkToFit="1"/>
    </xf>
    <xf numFmtId="0" fontId="20" fillId="0" borderId="2" xfId="0" applyFont="1" applyBorder="1" applyAlignment="1">
      <alignment vertical="center" shrinkToFit="1"/>
    </xf>
    <xf numFmtId="0" fontId="20" fillId="0" borderId="4" xfId="0" applyFont="1" applyBorder="1" applyAlignment="1">
      <alignment vertical="center" shrinkToFit="1"/>
    </xf>
    <xf numFmtId="0" fontId="20" fillId="0" borderId="0" xfId="0" applyFont="1" applyAlignment="1">
      <alignment vertical="center" shrinkToFit="1"/>
    </xf>
    <xf numFmtId="0" fontId="20" fillId="0" borderId="6" xfId="0" applyFont="1" applyBorder="1" applyAlignment="1">
      <alignment vertical="center" shrinkToFit="1"/>
    </xf>
    <xf numFmtId="0" fontId="20" fillId="0" borderId="7" xfId="0" applyFont="1" applyBorder="1" applyAlignment="1">
      <alignment vertical="center" shrinkToFit="1"/>
    </xf>
    <xf numFmtId="0" fontId="8" fillId="0" borderId="5" xfId="1" applyFont="1" applyBorder="1" applyAlignment="1">
      <alignment horizontal="center" vertical="center"/>
    </xf>
    <xf numFmtId="0" fontId="15" fillId="0" borderId="12" xfId="1" applyFont="1" applyBorder="1" applyAlignment="1">
      <alignment horizontal="left" vertical="center" wrapText="1"/>
    </xf>
    <xf numFmtId="0" fontId="15" fillId="0" borderId="12" xfId="1" applyFont="1" applyBorder="1" applyAlignment="1">
      <alignment horizontal="center" vertical="center"/>
    </xf>
    <xf numFmtId="0" fontId="15" fillId="0" borderId="9" xfId="1" applyFont="1" applyBorder="1" applyAlignment="1">
      <alignment horizontal="center" vertical="center"/>
    </xf>
    <xf numFmtId="0" fontId="15" fillId="0" borderId="1" xfId="0" applyFont="1" applyBorder="1" applyAlignment="1">
      <alignment horizontal="center" vertical="center" shrinkToFit="1"/>
    </xf>
    <xf numFmtId="49" fontId="8" fillId="2" borderId="7" xfId="1" applyNumberFormat="1" applyFont="1" applyFill="1" applyBorder="1" applyAlignment="1">
      <alignment horizontal="left" vertical="center"/>
    </xf>
    <xf numFmtId="0" fontId="8" fillId="2" borderId="7"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lignment vertical="center"/>
    </xf>
    <xf numFmtId="0" fontId="12" fillId="2" borderId="10"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lignment vertical="center"/>
    </xf>
    <xf numFmtId="0" fontId="12" fillId="2" borderId="8" xfId="0" applyFont="1" applyFill="1" applyBorder="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13" fillId="2" borderId="0" xfId="0" applyFont="1" applyFill="1" applyAlignment="1">
      <alignment horizontal="left" vertical="top" wrapText="1"/>
    </xf>
    <xf numFmtId="0" fontId="14" fillId="0" borderId="0" xfId="0" applyFont="1" applyAlignment="1">
      <alignment vertical="center" wrapText="1"/>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8" fillId="0" borderId="9" xfId="1" applyFont="1" applyBorder="1" applyAlignment="1">
      <alignment horizontal="center" vertical="center"/>
    </xf>
    <xf numFmtId="0" fontId="8" fillId="0" borderId="11"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49" fontId="8" fillId="2" borderId="7" xfId="1" applyNumberFormat="1" applyFont="1" applyFill="1" applyBorder="1" applyAlignment="1">
      <alignment horizontal="left" vertical="center" shrinkToFit="1"/>
    </xf>
    <xf numFmtId="0" fontId="15" fillId="2" borderId="12" xfId="1" applyFont="1" applyFill="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2" xfId="1" applyFont="1" applyBorder="1">
      <alignment vertical="center"/>
    </xf>
    <xf numFmtId="0" fontId="12" fillId="0" borderId="3" xfId="1" applyFont="1" applyBorder="1">
      <alignment vertical="center"/>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2" borderId="2" xfId="1" applyFont="1" applyFill="1" applyBorder="1" applyAlignment="1">
      <alignment horizontal="left" vertical="top" wrapText="1"/>
    </xf>
    <xf numFmtId="0" fontId="20" fillId="0" borderId="0" xfId="1" applyFont="1" applyAlignment="1">
      <alignment horizontal="left" vertical="center" wrapText="1"/>
    </xf>
    <xf numFmtId="0" fontId="20" fillId="0" borderId="12" xfId="1" applyFont="1" applyBorder="1" applyAlignment="1">
      <alignment horizontal="left" vertical="center" wrapText="1"/>
    </xf>
    <xf numFmtId="0" fontId="20" fillId="0" borderId="10" xfId="0" applyFont="1" applyBorder="1" applyAlignment="1">
      <alignment horizontal="right" vertical="center"/>
    </xf>
    <xf numFmtId="0" fontId="20" fillId="0" borderId="10" xfId="0" applyFont="1" applyBorder="1" applyAlignment="1">
      <alignment horizontal="center" vertical="center"/>
    </xf>
    <xf numFmtId="0" fontId="7" fillId="0" borderId="24" xfId="1" applyFont="1" applyBorder="1">
      <alignment vertical="center"/>
    </xf>
    <xf numFmtId="0" fontId="7" fillId="0" borderId="25" xfId="1" applyFont="1" applyBorder="1">
      <alignment vertical="center"/>
    </xf>
    <xf numFmtId="0" fontId="7" fillId="0" borderId="26" xfId="1" applyFont="1" applyBorder="1">
      <alignment vertical="center"/>
    </xf>
    <xf numFmtId="0" fontId="8" fillId="0" borderId="27" xfId="1" applyFont="1" applyBorder="1" applyAlignment="1">
      <alignment horizontal="left" vertical="center"/>
    </xf>
    <xf numFmtId="0" fontId="8" fillId="0" borderId="28" xfId="1" applyFont="1" applyBorder="1" applyAlignment="1">
      <alignment horizontal="left" vertical="center"/>
    </xf>
    <xf numFmtId="0" fontId="8" fillId="0" borderId="29"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8" fillId="2" borderId="1" xfId="1" applyFont="1" applyFill="1" applyBorder="1" applyAlignment="1">
      <alignment horizontal="center" vertical="center" wrapText="1"/>
    </xf>
    <xf numFmtId="0" fontId="12" fillId="0" borderId="4" xfId="1" applyFont="1" applyBorder="1">
      <alignment vertical="center"/>
    </xf>
    <xf numFmtId="0" fontId="12" fillId="0" borderId="0" xfId="1" applyFont="1">
      <alignment vertical="center"/>
    </xf>
    <xf numFmtId="0" fontId="12" fillId="0" borderId="5" xfId="1" applyFont="1" applyBorder="1">
      <alignment vertical="center"/>
    </xf>
    <xf numFmtId="0" fontId="12" fillId="0" borderId="6" xfId="1" applyFont="1" applyBorder="1">
      <alignment vertical="center"/>
    </xf>
    <xf numFmtId="0" fontId="12" fillId="0" borderId="7" xfId="1" applyFont="1" applyBorder="1">
      <alignment vertical="center"/>
    </xf>
    <xf numFmtId="0" fontId="12" fillId="0" borderId="8" xfId="1" applyFont="1" applyBorder="1">
      <alignment vertical="center"/>
    </xf>
    <xf numFmtId="0" fontId="20" fillId="0" borderId="9" xfId="1" applyFont="1" applyBorder="1" applyAlignment="1">
      <alignment horizontal="left" vertical="center" wrapText="1"/>
    </xf>
    <xf numFmtId="0" fontId="20" fillId="0" borderId="10" xfId="1" applyFont="1" applyBorder="1" applyAlignment="1">
      <alignment horizontal="left" vertical="center" wrapText="1"/>
    </xf>
    <xf numFmtId="0" fontId="20" fillId="0" borderId="11" xfId="1" applyFont="1" applyBorder="1" applyAlignment="1">
      <alignment horizontal="left" vertical="center" wrapText="1"/>
    </xf>
    <xf numFmtId="0" fontId="20" fillId="0" borderId="1"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6" xfId="1" applyFont="1" applyBorder="1" applyAlignment="1">
      <alignment horizontal="left" vertical="center" wrapText="1"/>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8" fillId="0" borderId="7" xfId="1" applyFont="1" applyBorder="1" applyAlignment="1">
      <alignment horizontal="left" vertical="center" wrapText="1"/>
    </xf>
    <xf numFmtId="0" fontId="15" fillId="0" borderId="9"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20" fillId="0" borderId="9" xfId="1" applyFont="1" applyBorder="1" applyAlignment="1">
      <alignment horizontal="left" vertical="distributed"/>
    </xf>
    <xf numFmtId="0" fontId="20" fillId="0" borderId="10" xfId="1" applyFont="1" applyBorder="1" applyAlignment="1">
      <alignment horizontal="left" vertical="distributed"/>
    </xf>
    <xf numFmtId="0" fontId="20" fillId="0" borderId="11" xfId="1" applyFont="1" applyBorder="1" applyAlignment="1">
      <alignment horizontal="left" vertical="distributed"/>
    </xf>
    <xf numFmtId="0" fontId="15" fillId="0" borderId="4" xfId="1" applyFont="1" applyBorder="1" applyAlignment="1">
      <alignment horizontal="left" vertical="center" wrapText="1"/>
    </xf>
    <xf numFmtId="0" fontId="15" fillId="0" borderId="0" xfId="1" applyFont="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8" fillId="0" borderId="4" xfId="1" applyFont="1" applyBorder="1" applyAlignment="1">
      <alignment horizontal="left" vertical="center"/>
    </xf>
    <xf numFmtId="0" fontId="8" fillId="0" borderId="0" xfId="1" applyFont="1" applyAlignment="1">
      <alignment horizontal="left" vertical="center"/>
    </xf>
    <xf numFmtId="0" fontId="8" fillId="0" borderId="5" xfId="1" applyFont="1" applyBorder="1" applyAlignment="1">
      <alignment horizontal="left" vertical="center"/>
    </xf>
    <xf numFmtId="0" fontId="12" fillId="0" borderId="12" xfId="1" applyFont="1" applyBorder="1" applyAlignment="1">
      <alignment horizontal="center" vertical="center" wrapText="1"/>
    </xf>
    <xf numFmtId="0" fontId="8" fillId="0" borderId="23" xfId="0" applyFont="1" applyBorder="1" applyAlignment="1">
      <alignment horizontal="center" vertical="center"/>
    </xf>
    <xf numFmtId="0" fontId="8" fillId="0" borderId="0" xfId="1" applyFont="1" applyAlignment="1">
      <alignment horizontal="left" vertical="top"/>
    </xf>
    <xf numFmtId="0" fontId="8" fillId="0" borderId="2" xfId="0" applyFont="1" applyBorder="1" applyAlignment="1">
      <alignment horizontal="left" vertical="top" wrapText="1"/>
    </xf>
    <xf numFmtId="0" fontId="8" fillId="0" borderId="0" xfId="1" applyFont="1" applyAlignment="1">
      <alignment horizontal="left" vertical="center" shrinkToFi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9" xfId="0" applyFont="1" applyBorder="1" applyAlignment="1">
      <alignment horizontal="center" vertical="center" wrapText="1"/>
    </xf>
    <xf numFmtId="0" fontId="20" fillId="0" borderId="11" xfId="0" applyFont="1" applyBorder="1" applyAlignment="1">
      <alignment horizontal="center" vertical="center"/>
    </xf>
    <xf numFmtId="0" fontId="8" fillId="2" borderId="0" xfId="0" applyFont="1" applyFill="1" applyAlignment="1">
      <alignment horizontal="left" vertical="top"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wrapText="1"/>
    </xf>
    <xf numFmtId="0" fontId="8" fillId="0" borderId="0" xfId="1" applyFont="1" applyAlignment="1">
      <alignment horizontal="right" vertical="center"/>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6" xfId="1" applyFont="1" applyBorder="1" applyAlignment="1">
      <alignment horizontal="left" vertical="center" wrapText="1"/>
    </xf>
    <xf numFmtId="0" fontId="8" fillId="0" borderId="8" xfId="1" applyFont="1" applyBorder="1" applyAlignment="1">
      <alignment horizontal="left" vertical="center" wrapText="1"/>
    </xf>
    <xf numFmtId="0" fontId="20" fillId="0" borderId="9" xfId="1" applyFont="1" applyBorder="1" applyAlignment="1">
      <alignment horizontal="left" vertical="center"/>
    </xf>
    <xf numFmtId="0" fontId="20" fillId="0" borderId="10" xfId="1" applyFont="1" applyBorder="1" applyAlignment="1">
      <alignment horizontal="left" vertical="center"/>
    </xf>
    <xf numFmtId="0" fontId="20" fillId="0" borderId="11" xfId="1"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 xfId="0" applyFont="1" applyBorder="1" applyAlignment="1">
      <alignment horizontal="center" vertical="center" wrapText="1"/>
    </xf>
    <xf numFmtId="49" fontId="8" fillId="2" borderId="0" xfId="1" applyNumberFormat="1" applyFont="1" applyFill="1" applyAlignment="1">
      <alignment horizontal="left" vertical="center" shrinkToFit="1"/>
    </xf>
    <xf numFmtId="0" fontId="8" fillId="0" borderId="7" xfId="1" applyFont="1" applyBorder="1" applyAlignment="1">
      <alignment horizontal="right" vertical="center"/>
    </xf>
    <xf numFmtId="0" fontId="2" fillId="0" borderId="0" xfId="0" applyFont="1" applyAlignment="1">
      <alignment horizontal="distributed"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Alignment="1">
      <alignment horizont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distributed"/>
    </xf>
    <xf numFmtId="0" fontId="2" fillId="0" borderId="6"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5" fillId="0" borderId="2" xfId="0" applyFont="1" applyBorder="1" applyAlignment="1">
      <alignment horizontal="left" vertical="top"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19" fillId="0" borderId="0" xfId="1" applyFont="1">
      <alignment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cellXfs>
  <cellStyles count="3">
    <cellStyle name="ハイパーリンク" xfId="2" builtinId="8"/>
    <cellStyle name="標準" xfId="0" builtinId="0"/>
    <cellStyle name="標準 2" xfId="1" xr:uid="{00000000-0005-0000-0000-000001000000}"/>
  </cellStyles>
  <dxfs count="2">
    <dxf>
      <font>
        <strike/>
      </font>
    </dxf>
    <dxf>
      <fill>
        <patternFill>
          <bgColor theme="0" tint="-4.9989318521683403E-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57</xdr:col>
      <xdr:colOff>17369</xdr:colOff>
      <xdr:row>36</xdr:row>
      <xdr:rowOff>55469</xdr:rowOff>
    </xdr:from>
    <xdr:to>
      <xdr:col>93</xdr:col>
      <xdr:colOff>46504</xdr:colOff>
      <xdr:row>39</xdr:row>
      <xdr:rowOff>0</xdr:rowOff>
    </xdr:to>
    <xdr:sp macro="" textlink="">
      <xdr:nvSpPr>
        <xdr:cNvPr id="2" name="テキスト ボックス 1">
          <a:extLst>
            <a:ext uri="{FF2B5EF4-FFF2-40B4-BE49-F238E27FC236}">
              <a16:creationId xmlns:a16="http://schemas.microsoft.com/office/drawing/2014/main" id="{5F6CE91B-EC11-176F-0B4C-981B98001308}"/>
            </a:ext>
          </a:extLst>
        </xdr:cNvPr>
        <xdr:cNvSpPr txBox="1"/>
      </xdr:nvSpPr>
      <xdr:spPr>
        <a:xfrm>
          <a:off x="8161244" y="11228294"/>
          <a:ext cx="6715685" cy="1068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t>特定整備を行う事業場が備える作業機械等について、改正が行われる予定です。（令和７年７月予定）</a:t>
          </a:r>
          <a:endParaRPr lang="en-US" altLang="ja-JP"/>
        </a:p>
        <a:p>
          <a:endParaRPr lang="en-US" altLang="ja-JP"/>
        </a:p>
        <a:p>
          <a:r>
            <a:rPr lang="ja-JP" altLang="en-US"/>
            <a:t>改正後は、改正後の要件で必要とされる作業機械等について記載して下さい。</a:t>
          </a:r>
          <a:endParaRPr lang="en-US" altLang="ja-JP"/>
        </a:p>
        <a:p>
          <a:endParaRPr lang="en-US" altLang="ja-JP"/>
        </a:p>
        <a:p>
          <a:r>
            <a:rPr kumimoji="1" lang="en-US" altLang="ja-JP" sz="1100"/>
            <a:t>※</a:t>
          </a:r>
          <a:r>
            <a:rPr kumimoji="1" lang="ja-JP" altLang="en-US" sz="1100"/>
            <a:t>改正に合わせて、本エクセルについても更新を予定しています。国交省</a:t>
          </a:r>
          <a:r>
            <a:rPr kumimoji="1" lang="en-US" altLang="ja-JP" sz="1100"/>
            <a:t>HP</a:t>
          </a:r>
          <a:r>
            <a:rPr kumimoji="1" lang="ja-JP" altLang="en-US" sz="1100"/>
            <a:t>をご確認ください。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1</xdr:row>
      <xdr:rowOff>57150</xdr:rowOff>
    </xdr:from>
    <xdr:to>
      <xdr:col>8</xdr:col>
      <xdr:colOff>171450</xdr:colOff>
      <xdr:row>6</xdr:row>
      <xdr:rowOff>34925</xdr:rowOff>
    </xdr:to>
    <xdr:sp macro="" textlink="">
      <xdr:nvSpPr>
        <xdr:cNvPr id="3" name="テキスト ボックス 2">
          <a:extLst>
            <a:ext uri="{FF2B5EF4-FFF2-40B4-BE49-F238E27FC236}">
              <a16:creationId xmlns:a16="http://schemas.microsoft.com/office/drawing/2014/main" id="{7EC0A216-7ECF-4691-B15F-76B8879A6933}"/>
            </a:ext>
          </a:extLst>
        </xdr:cNvPr>
        <xdr:cNvSpPr txBox="1"/>
      </xdr:nvSpPr>
      <xdr:spPr>
        <a:xfrm>
          <a:off x="304800" y="228600"/>
          <a:ext cx="5353050" cy="83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このシートに別紙や添付のファイルを格納してください。</a:t>
          </a:r>
          <a:br>
            <a:rPr kumimoji="1" lang="en-US" altLang="ja-JP" sz="1100"/>
          </a:br>
          <a:br>
            <a:rPr kumimoji="1" lang="en-US" altLang="ja-JP" sz="1100"/>
          </a:br>
          <a:r>
            <a:rPr kumimoji="1" lang="ja-JP" altLang="en-US" sz="1100"/>
            <a:t>ファイル容量は過大にならないように、最大５</a:t>
          </a:r>
          <a:r>
            <a:rPr kumimoji="1" lang="en-US" altLang="ja-JP" sz="1100"/>
            <a:t>MB</a:t>
          </a:r>
          <a:r>
            <a:rPr kumimoji="1" lang="ja-JP" altLang="en-US" sz="1100"/>
            <a:t>程度として下さい。</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4FB3-E7E5-4A05-832D-A3A46D9CA613}">
  <sheetPr codeName="Sheet13"/>
  <dimension ref="A1:N2"/>
  <sheetViews>
    <sheetView workbookViewId="0">
      <selection activeCell="C2" sqref="C2"/>
    </sheetView>
  </sheetViews>
  <sheetFormatPr defaultRowHeight="13.2"/>
  <cols>
    <col min="4" max="4" width="10.44140625" bestFit="1" customWidth="1"/>
  </cols>
  <sheetData>
    <row r="1" spans="1:14">
      <c r="A1" s="116" t="s">
        <v>0</v>
      </c>
      <c r="B1" s="116" t="s">
        <v>0</v>
      </c>
      <c r="C1" s="116" t="s">
        <v>0</v>
      </c>
      <c r="D1" s="116" t="s">
        <v>1</v>
      </c>
      <c r="E1" s="116" t="s">
        <v>2</v>
      </c>
      <c r="F1" s="116" t="s">
        <v>3</v>
      </c>
      <c r="G1" s="116" t="s">
        <v>4</v>
      </c>
      <c r="H1" s="116" t="s">
        <v>5</v>
      </c>
      <c r="I1" s="116" t="s">
        <v>6</v>
      </c>
      <c r="J1" s="116" t="s">
        <v>7</v>
      </c>
      <c r="K1" s="116" t="s">
        <v>8</v>
      </c>
      <c r="L1" s="116" t="s">
        <v>9</v>
      </c>
      <c r="M1" s="116" t="s">
        <v>10</v>
      </c>
      <c r="N1" s="116" t="s">
        <v>11</v>
      </c>
    </row>
    <row r="2" spans="1:14">
      <c r="A2">
        <f>様式１!N33</f>
        <v>0</v>
      </c>
      <c r="B2">
        <f>様式１!Z33</f>
        <v>0</v>
      </c>
      <c r="C2">
        <f>様式１!AE33</f>
        <v>0</v>
      </c>
      <c r="D2" s="122" t="e">
        <f>DATEVALUE(様式１!$AI$5&amp;様式１!AL5&amp;様式１!AP5&amp;様式１!AU5)</f>
        <v>#VALUE!</v>
      </c>
      <c r="E2">
        <f>様式１!N18</f>
        <v>0</v>
      </c>
      <c r="F2">
        <f>様式１!N27</f>
        <v>0</v>
      </c>
      <c r="G2">
        <f>様式１!X11</f>
        <v>0</v>
      </c>
      <c r="H2">
        <f>様式１!AT11</f>
        <v>0</v>
      </c>
      <c r="I2">
        <f>様式１!BD36</f>
        <v>0</v>
      </c>
      <c r="J2">
        <f>様式１!BD54</f>
        <v>0</v>
      </c>
      <c r="K2">
        <f>様式２!BD3</f>
        <v>0</v>
      </c>
      <c r="L2">
        <f>様式２!BD21</f>
        <v>0</v>
      </c>
      <c r="M2">
        <f>様式２!BD30</f>
        <v>0</v>
      </c>
      <c r="N2">
        <f>様式４!BD1</f>
        <v>0</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D49A-351F-4E39-AC0C-DCD721132FC7}">
  <sheetPr codeName="Sheet14"/>
  <dimension ref="A1:I56"/>
  <sheetViews>
    <sheetView view="pageBreakPreview" zoomScaleNormal="100" zoomScaleSheetLayoutView="100" workbookViewId="0">
      <selection activeCell="C21" sqref="C21"/>
    </sheetView>
  </sheetViews>
  <sheetFormatPr defaultRowHeight="13.2"/>
  <sheetData>
    <row r="1" spans="1:9">
      <c r="A1" s="138"/>
      <c r="B1" s="139"/>
      <c r="C1" s="139"/>
      <c r="D1" s="139"/>
      <c r="E1" s="139"/>
      <c r="F1" s="139"/>
      <c r="G1" s="139"/>
      <c r="H1" s="139"/>
      <c r="I1" s="140"/>
    </row>
    <row r="2" spans="1:9">
      <c r="A2" s="141"/>
      <c r="I2" s="142"/>
    </row>
    <row r="3" spans="1:9">
      <c r="A3" s="141"/>
      <c r="I3" s="142"/>
    </row>
    <row r="4" spans="1:9">
      <c r="A4" s="141"/>
      <c r="I4" s="142"/>
    </row>
    <row r="5" spans="1:9">
      <c r="A5" s="141"/>
      <c r="I5" s="142"/>
    </row>
    <row r="6" spans="1:9">
      <c r="A6" s="141"/>
      <c r="I6" s="142"/>
    </row>
    <row r="7" spans="1:9">
      <c r="A7" s="141"/>
      <c r="I7" s="142"/>
    </row>
    <row r="8" spans="1:9">
      <c r="A8" s="141"/>
      <c r="I8" s="142"/>
    </row>
    <row r="9" spans="1:9">
      <c r="A9" s="141"/>
      <c r="I9" s="142"/>
    </row>
    <row r="10" spans="1:9">
      <c r="A10" s="141"/>
      <c r="I10" s="142"/>
    </row>
    <row r="11" spans="1:9">
      <c r="A11" s="141"/>
      <c r="I11" s="142"/>
    </row>
    <row r="12" spans="1:9">
      <c r="A12" s="141"/>
      <c r="I12" s="142"/>
    </row>
    <row r="13" spans="1:9">
      <c r="A13" s="141"/>
      <c r="I13" s="142"/>
    </row>
    <row r="14" spans="1:9">
      <c r="A14" s="141"/>
      <c r="I14" s="142"/>
    </row>
    <row r="15" spans="1:9">
      <c r="A15" s="141"/>
      <c r="I15" s="142"/>
    </row>
    <row r="16" spans="1:9">
      <c r="A16" s="141"/>
      <c r="I16" s="142"/>
    </row>
    <row r="17" spans="1:9">
      <c r="A17" s="141"/>
      <c r="I17" s="142"/>
    </row>
    <row r="18" spans="1:9">
      <c r="A18" s="141"/>
      <c r="I18" s="142"/>
    </row>
    <row r="19" spans="1:9">
      <c r="A19" s="141"/>
      <c r="I19" s="142"/>
    </row>
    <row r="20" spans="1:9">
      <c r="A20" s="141"/>
      <c r="I20" s="142"/>
    </row>
    <row r="21" spans="1:9">
      <c r="A21" s="141"/>
      <c r="I21" s="142"/>
    </row>
    <row r="22" spans="1:9">
      <c r="A22" s="141"/>
      <c r="I22" s="142"/>
    </row>
    <row r="23" spans="1:9">
      <c r="A23" s="141"/>
      <c r="I23" s="142"/>
    </row>
    <row r="24" spans="1:9">
      <c r="A24" s="141"/>
      <c r="I24" s="142"/>
    </row>
    <row r="25" spans="1:9">
      <c r="A25" s="141"/>
      <c r="I25" s="142"/>
    </row>
    <row r="26" spans="1:9">
      <c r="A26" s="141"/>
      <c r="I26" s="142"/>
    </row>
    <row r="27" spans="1:9">
      <c r="A27" s="141"/>
      <c r="I27" s="142"/>
    </row>
    <row r="28" spans="1:9">
      <c r="A28" s="141"/>
      <c r="I28" s="142"/>
    </row>
    <row r="29" spans="1:9">
      <c r="A29" s="141"/>
      <c r="I29" s="142"/>
    </row>
    <row r="30" spans="1:9">
      <c r="A30" s="141"/>
      <c r="I30" s="142"/>
    </row>
    <row r="31" spans="1:9">
      <c r="A31" s="141"/>
      <c r="I31" s="142"/>
    </row>
    <row r="32" spans="1:9">
      <c r="A32" s="141"/>
      <c r="I32" s="142"/>
    </row>
    <row r="33" spans="1:9">
      <c r="A33" s="141"/>
      <c r="I33" s="142"/>
    </row>
    <row r="34" spans="1:9">
      <c r="A34" s="141"/>
      <c r="I34" s="142"/>
    </row>
    <row r="35" spans="1:9">
      <c r="A35" s="141"/>
      <c r="I35" s="142"/>
    </row>
    <row r="36" spans="1:9">
      <c r="A36" s="141"/>
      <c r="I36" s="142"/>
    </row>
    <row r="37" spans="1:9">
      <c r="A37" s="141"/>
      <c r="I37" s="142"/>
    </row>
    <row r="38" spans="1:9">
      <c r="A38" s="141"/>
      <c r="I38" s="142"/>
    </row>
    <row r="39" spans="1:9">
      <c r="A39" s="141"/>
      <c r="I39" s="142"/>
    </row>
    <row r="40" spans="1:9">
      <c r="A40" s="141"/>
      <c r="I40" s="142"/>
    </row>
    <row r="41" spans="1:9">
      <c r="A41" s="141"/>
      <c r="I41" s="142"/>
    </row>
    <row r="42" spans="1:9">
      <c r="A42" s="141"/>
      <c r="I42" s="142"/>
    </row>
    <row r="43" spans="1:9">
      <c r="A43" s="141"/>
      <c r="I43" s="142"/>
    </row>
    <row r="44" spans="1:9">
      <c r="A44" s="141"/>
      <c r="I44" s="142"/>
    </row>
    <row r="45" spans="1:9">
      <c r="A45" s="141"/>
      <c r="I45" s="142"/>
    </row>
    <row r="46" spans="1:9">
      <c r="A46" s="141"/>
      <c r="I46" s="142"/>
    </row>
    <row r="47" spans="1:9">
      <c r="A47" s="141"/>
      <c r="I47" s="142"/>
    </row>
    <row r="48" spans="1:9">
      <c r="A48" s="141"/>
      <c r="I48" s="142"/>
    </row>
    <row r="49" spans="1:9">
      <c r="A49" s="141"/>
      <c r="I49" s="142"/>
    </row>
    <row r="50" spans="1:9">
      <c r="A50" s="141"/>
      <c r="I50" s="142"/>
    </row>
    <row r="51" spans="1:9">
      <c r="A51" s="141"/>
      <c r="I51" s="142"/>
    </row>
    <row r="52" spans="1:9">
      <c r="A52" s="141"/>
      <c r="I52" s="142"/>
    </row>
    <row r="53" spans="1:9">
      <c r="A53" s="141"/>
      <c r="I53" s="142"/>
    </row>
    <row r="54" spans="1:9">
      <c r="A54" s="141"/>
      <c r="I54" s="142"/>
    </row>
    <row r="55" spans="1:9">
      <c r="A55" s="141"/>
      <c r="I55" s="142"/>
    </row>
    <row r="56" spans="1:9">
      <c r="A56" s="143"/>
      <c r="B56" s="144"/>
      <c r="C56" s="144"/>
      <c r="D56" s="144"/>
      <c r="E56" s="144"/>
      <c r="F56" s="144"/>
      <c r="G56" s="144"/>
      <c r="H56" s="144"/>
      <c r="I56" s="145"/>
    </row>
  </sheetData>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BC28-4BEC-4EE4-B119-282AF74965FC}">
  <sheetPr codeName="Sheet9"/>
  <dimension ref="A2:AD88"/>
  <sheetViews>
    <sheetView workbookViewId="0">
      <selection activeCell="B14" sqref="B14"/>
    </sheetView>
  </sheetViews>
  <sheetFormatPr defaultRowHeight="13.2"/>
  <cols>
    <col min="1" max="1" width="23.88671875" customWidth="1"/>
    <col min="2" max="2" width="12.6640625" customWidth="1"/>
    <col min="3" max="3" width="14.88671875" customWidth="1"/>
  </cols>
  <sheetData>
    <row r="2" spans="1:29">
      <c r="A2" s="116" t="s">
        <v>273</v>
      </c>
      <c r="B2" s="116" t="s">
        <v>274</v>
      </c>
      <c r="C2" s="116" t="s">
        <v>275</v>
      </c>
      <c r="D2" s="116" t="s">
        <v>276</v>
      </c>
      <c r="E2" s="116" t="s">
        <v>277</v>
      </c>
      <c r="F2" s="116" t="s">
        <v>278</v>
      </c>
      <c r="G2" s="116" t="s">
        <v>279</v>
      </c>
      <c r="H2" s="116" t="s">
        <v>280</v>
      </c>
      <c r="I2" s="116" t="s">
        <v>281</v>
      </c>
      <c r="J2" s="116" t="s">
        <v>282</v>
      </c>
      <c r="K2" s="116" t="s">
        <v>283</v>
      </c>
      <c r="L2" s="116" t="s">
        <v>284</v>
      </c>
      <c r="M2" s="116" t="s">
        <v>285</v>
      </c>
      <c r="N2" s="116" t="s">
        <v>286</v>
      </c>
      <c r="O2" s="116" t="s">
        <v>287</v>
      </c>
      <c r="P2" s="116" t="s">
        <v>288</v>
      </c>
      <c r="Q2" s="116" t="s">
        <v>289</v>
      </c>
      <c r="R2" s="116" t="s">
        <v>290</v>
      </c>
      <c r="S2" s="116" t="s">
        <v>291</v>
      </c>
      <c r="T2" s="116" t="s">
        <v>292</v>
      </c>
      <c r="U2" s="116" t="s">
        <v>293</v>
      </c>
      <c r="V2" s="116" t="s">
        <v>294</v>
      </c>
      <c r="W2" s="116" t="s">
        <v>295</v>
      </c>
      <c r="X2" s="116" t="s">
        <v>296</v>
      </c>
      <c r="Y2" s="116" t="s">
        <v>297</v>
      </c>
      <c r="Z2" s="116" t="s">
        <v>298</v>
      </c>
      <c r="AA2" s="116" t="s">
        <v>299</v>
      </c>
      <c r="AB2" s="116" t="s">
        <v>300</v>
      </c>
      <c r="AC2" s="116" t="s">
        <v>301</v>
      </c>
    </row>
    <row r="3" spans="1:29">
      <c r="A3" t="s">
        <v>302</v>
      </c>
      <c r="B3" s="116" t="s">
        <v>274</v>
      </c>
    </row>
    <row r="4" spans="1:29">
      <c r="A4" t="s">
        <v>303</v>
      </c>
      <c r="B4" s="116" t="s">
        <v>275</v>
      </c>
    </row>
    <row r="5" spans="1:29">
      <c r="A5" t="s">
        <v>304</v>
      </c>
      <c r="B5" s="116" t="s">
        <v>305</v>
      </c>
      <c r="C5" s="116" t="s">
        <v>279</v>
      </c>
    </row>
    <row r="6" spans="1:29">
      <c r="A6" t="s">
        <v>306</v>
      </c>
      <c r="B6" s="116" t="s">
        <v>277</v>
      </c>
    </row>
    <row r="7" spans="1:29">
      <c r="A7" t="s">
        <v>307</v>
      </c>
      <c r="B7" s="116" t="s">
        <v>305</v>
      </c>
      <c r="C7" s="116" t="s">
        <v>278</v>
      </c>
    </row>
    <row r="8" spans="1:29">
      <c r="A8" t="s">
        <v>308</v>
      </c>
      <c r="B8" s="116" t="s">
        <v>276</v>
      </c>
    </row>
    <row r="9" spans="1:29">
      <c r="A9" t="s">
        <v>309</v>
      </c>
      <c r="B9" s="116" t="s">
        <v>278</v>
      </c>
    </row>
    <row r="10" spans="1:29">
      <c r="A10" t="s">
        <v>310</v>
      </c>
      <c r="B10" s="116" t="s">
        <v>279</v>
      </c>
    </row>
    <row r="11" spans="1:29">
      <c r="A11" t="s">
        <v>311</v>
      </c>
      <c r="B11" s="116" t="s">
        <v>280</v>
      </c>
    </row>
    <row r="12" spans="1:29">
      <c r="A12" t="s">
        <v>312</v>
      </c>
      <c r="B12" s="116" t="s">
        <v>276</v>
      </c>
    </row>
    <row r="13" spans="1:29">
      <c r="A13" t="s">
        <v>313</v>
      </c>
      <c r="B13" s="116" t="s">
        <v>277</v>
      </c>
    </row>
    <row r="14" spans="1:29">
      <c r="A14" s="116" t="s">
        <v>314</v>
      </c>
      <c r="B14" s="116" t="s">
        <v>274</v>
      </c>
      <c r="G14" s="116"/>
    </row>
    <row r="15" spans="1:29">
      <c r="A15" t="s">
        <v>315</v>
      </c>
      <c r="B15" s="116" t="s">
        <v>275</v>
      </c>
    </row>
    <row r="16" spans="1:29">
      <c r="A16" t="s">
        <v>316</v>
      </c>
      <c r="B16" s="116" t="s">
        <v>317</v>
      </c>
    </row>
    <row r="17" spans="1:30">
      <c r="A17" t="s">
        <v>318</v>
      </c>
      <c r="B17" s="116" t="s">
        <v>305</v>
      </c>
      <c r="C17" s="117" t="s">
        <v>319</v>
      </c>
      <c r="F17" s="116"/>
      <c r="AD17" s="116"/>
    </row>
    <row r="18" spans="1:30">
      <c r="A18" t="s">
        <v>320</v>
      </c>
      <c r="B18" s="116" t="s">
        <v>305</v>
      </c>
      <c r="C18" s="117" t="s">
        <v>321</v>
      </c>
      <c r="F18" s="116"/>
      <c r="AD18" s="116"/>
    </row>
    <row r="19" spans="1:30">
      <c r="A19" t="s">
        <v>322</v>
      </c>
      <c r="B19" s="117" t="s">
        <v>323</v>
      </c>
      <c r="C19" s="117" t="s">
        <v>324</v>
      </c>
      <c r="F19" s="116"/>
      <c r="AD19" s="116"/>
    </row>
    <row r="20" spans="1:30">
      <c r="A20" s="116" t="s">
        <v>325</v>
      </c>
      <c r="B20" s="117" t="s">
        <v>326</v>
      </c>
      <c r="C20" s="117" t="s">
        <v>327</v>
      </c>
      <c r="F20" s="116"/>
      <c r="AD20" s="116"/>
    </row>
    <row r="21" spans="1:30">
      <c r="A21" t="s">
        <v>328</v>
      </c>
      <c r="B21" s="117" t="s">
        <v>329</v>
      </c>
      <c r="F21" s="116"/>
      <c r="AD21" s="116"/>
    </row>
    <row r="22" spans="1:30">
      <c r="A22" t="s">
        <v>330</v>
      </c>
      <c r="B22" s="117" t="s">
        <v>331</v>
      </c>
      <c r="F22" s="116"/>
      <c r="AD22" s="116"/>
    </row>
    <row r="23" spans="1:30">
      <c r="A23" t="s">
        <v>332</v>
      </c>
      <c r="B23" s="117" t="s">
        <v>333</v>
      </c>
      <c r="F23" s="116"/>
      <c r="AD23" s="116"/>
    </row>
    <row r="24" spans="1:30">
      <c r="A24" t="s">
        <v>334</v>
      </c>
      <c r="B24" s="117" t="s">
        <v>335</v>
      </c>
      <c r="F24" s="116"/>
      <c r="AD24" s="116"/>
    </row>
    <row r="25" spans="1:30">
      <c r="A25" t="s">
        <v>336</v>
      </c>
      <c r="B25" s="117" t="s">
        <v>337</v>
      </c>
      <c r="F25" s="116"/>
      <c r="AD25" s="116"/>
    </row>
    <row r="26" spans="1:30">
      <c r="A26" s="116" t="s">
        <v>338</v>
      </c>
      <c r="B26" s="117" t="s">
        <v>339</v>
      </c>
      <c r="C26" s="117" t="s">
        <v>340</v>
      </c>
      <c r="F26" s="116"/>
      <c r="G26" s="116"/>
      <c r="AD26" s="116"/>
    </row>
    <row r="27" spans="1:30">
      <c r="A27" s="116" t="s">
        <v>341</v>
      </c>
      <c r="B27" s="117" t="s">
        <v>342</v>
      </c>
      <c r="C27" s="117" t="s">
        <v>343</v>
      </c>
      <c r="F27" s="116"/>
      <c r="G27" s="116"/>
      <c r="AD27" s="116"/>
    </row>
    <row r="28" spans="1:30">
      <c r="A28" t="s">
        <v>344</v>
      </c>
      <c r="B28" s="117" t="s">
        <v>345</v>
      </c>
      <c r="C28" s="117" t="s">
        <v>346</v>
      </c>
      <c r="F28" s="116"/>
      <c r="AD28" s="116"/>
    </row>
    <row r="29" spans="1:30">
      <c r="A29" t="s">
        <v>347</v>
      </c>
      <c r="B29" s="117" t="s">
        <v>348</v>
      </c>
      <c r="C29" s="117" t="s">
        <v>349</v>
      </c>
      <c r="F29" s="116"/>
      <c r="AD29" s="116"/>
    </row>
    <row r="30" spans="1:30">
      <c r="A30" t="s">
        <v>350</v>
      </c>
      <c r="B30" s="117" t="s">
        <v>351</v>
      </c>
      <c r="C30" s="117" t="s">
        <v>352</v>
      </c>
      <c r="F30" s="116"/>
      <c r="AD30" s="116"/>
    </row>
    <row r="31" spans="1:30">
      <c r="A31" t="s">
        <v>353</v>
      </c>
      <c r="B31" s="117" t="s">
        <v>354</v>
      </c>
      <c r="C31" s="117" t="s">
        <v>355</v>
      </c>
      <c r="F31" s="116"/>
      <c r="AD31" s="116"/>
    </row>
    <row r="32" spans="1:30">
      <c r="A32" t="s">
        <v>356</v>
      </c>
      <c r="B32" s="116" t="s">
        <v>357</v>
      </c>
      <c r="C32" s="116" t="s">
        <v>358</v>
      </c>
      <c r="D32" s="116" t="s">
        <v>359</v>
      </c>
      <c r="E32" s="116" t="s">
        <v>360</v>
      </c>
    </row>
    <row r="33" spans="1:30">
      <c r="A33" t="s">
        <v>361</v>
      </c>
      <c r="B33" s="116" t="s">
        <v>362</v>
      </c>
      <c r="C33" s="116" t="s">
        <v>363</v>
      </c>
      <c r="D33" s="116" t="s">
        <v>364</v>
      </c>
      <c r="E33" s="116" t="s">
        <v>365</v>
      </c>
    </row>
    <row r="34" spans="1:30">
      <c r="A34" t="s">
        <v>366</v>
      </c>
      <c r="B34" s="116" t="s">
        <v>367</v>
      </c>
      <c r="C34" s="116" t="s">
        <v>368</v>
      </c>
      <c r="D34" s="116" t="s">
        <v>369</v>
      </c>
      <c r="E34" s="116" t="s">
        <v>370</v>
      </c>
    </row>
    <row r="35" spans="1:30">
      <c r="A35" t="s">
        <v>371</v>
      </c>
      <c r="B35" s="116" t="s">
        <v>372</v>
      </c>
      <c r="C35" s="116" t="s">
        <v>373</v>
      </c>
      <c r="D35" s="116" t="s">
        <v>374</v>
      </c>
      <c r="E35" s="116" t="s">
        <v>375</v>
      </c>
    </row>
    <row r="36" spans="1:30">
      <c r="A36" t="s">
        <v>376</v>
      </c>
      <c r="B36" s="116" t="s">
        <v>377</v>
      </c>
      <c r="C36" s="116" t="s">
        <v>378</v>
      </c>
      <c r="D36" s="116" t="s">
        <v>379</v>
      </c>
      <c r="E36" s="116" t="s">
        <v>380</v>
      </c>
    </row>
    <row r="37" spans="1:30">
      <c r="A37" t="s">
        <v>381</v>
      </c>
      <c r="B37" s="117" t="s">
        <v>382</v>
      </c>
      <c r="C37" s="116"/>
      <c r="D37" s="116"/>
      <c r="E37" s="116"/>
      <c r="AD37" s="116"/>
    </row>
    <row r="38" spans="1:30">
      <c r="A38" t="s">
        <v>383</v>
      </c>
      <c r="B38" s="117" t="s">
        <v>384</v>
      </c>
      <c r="C38" s="116"/>
      <c r="D38" s="116"/>
      <c r="E38" s="116"/>
      <c r="AD38" s="116"/>
    </row>
    <row r="39" spans="1:30">
      <c r="A39" t="s">
        <v>385</v>
      </c>
      <c r="B39" s="117" t="s">
        <v>386</v>
      </c>
      <c r="C39" s="116"/>
      <c r="D39" s="116"/>
      <c r="E39" s="116"/>
      <c r="AD39" s="116"/>
    </row>
    <row r="40" spans="1:30">
      <c r="A40" t="s">
        <v>387</v>
      </c>
      <c r="B40" s="117" t="s">
        <v>388</v>
      </c>
      <c r="C40" s="116"/>
      <c r="D40" s="116"/>
      <c r="E40" s="116"/>
      <c r="AD40" s="116"/>
    </row>
    <row r="41" spans="1:30">
      <c r="A41" t="s">
        <v>389</v>
      </c>
      <c r="B41" s="116" t="s">
        <v>274</v>
      </c>
      <c r="C41" s="116"/>
      <c r="D41" s="116"/>
      <c r="E41" s="116"/>
    </row>
    <row r="42" spans="1:30">
      <c r="A42" t="s">
        <v>390</v>
      </c>
      <c r="B42" s="116" t="s">
        <v>275</v>
      </c>
      <c r="C42" s="116"/>
      <c r="D42" s="116"/>
      <c r="E42" s="116"/>
    </row>
    <row r="43" spans="1:30">
      <c r="A43" t="s">
        <v>391</v>
      </c>
      <c r="B43" s="116" t="s">
        <v>277</v>
      </c>
      <c r="C43" s="116"/>
      <c r="D43" s="116"/>
      <c r="E43" s="116"/>
    </row>
    <row r="44" spans="1:30">
      <c r="A44" t="s">
        <v>392</v>
      </c>
      <c r="B44" s="116" t="s">
        <v>276</v>
      </c>
      <c r="C44" s="116"/>
      <c r="D44" s="116"/>
      <c r="E44" s="116"/>
    </row>
    <row r="45" spans="1:30">
      <c r="A45" t="s">
        <v>393</v>
      </c>
      <c r="B45" s="116" t="s">
        <v>278</v>
      </c>
      <c r="C45" s="116"/>
      <c r="D45" s="116"/>
      <c r="E45" s="116"/>
    </row>
    <row r="46" spans="1:30">
      <c r="A46" t="s">
        <v>394</v>
      </c>
      <c r="B46" s="116" t="s">
        <v>279</v>
      </c>
      <c r="C46" s="116"/>
      <c r="D46" s="116"/>
      <c r="E46" s="116"/>
    </row>
    <row r="47" spans="1:30">
      <c r="A47" t="s">
        <v>395</v>
      </c>
      <c r="B47" s="116" t="s">
        <v>280</v>
      </c>
      <c r="C47" s="116"/>
      <c r="D47" s="116"/>
      <c r="E47" s="116"/>
    </row>
    <row r="48" spans="1:30">
      <c r="A48" t="s">
        <v>396</v>
      </c>
      <c r="B48" s="116"/>
      <c r="C48" s="116"/>
      <c r="D48" s="116"/>
      <c r="E48" s="116"/>
    </row>
    <row r="55" spans="1:2">
      <c r="A55" s="117" t="s">
        <v>319</v>
      </c>
      <c r="B55" s="116" t="s">
        <v>397</v>
      </c>
    </row>
    <row r="56" spans="1:2">
      <c r="A56" s="117" t="s">
        <v>321</v>
      </c>
      <c r="B56" s="116" t="s">
        <v>397</v>
      </c>
    </row>
    <row r="57" spans="1:2">
      <c r="A57" s="117" t="s">
        <v>326</v>
      </c>
      <c r="B57" s="116" t="s">
        <v>397</v>
      </c>
    </row>
    <row r="58" spans="1:2">
      <c r="A58" s="117" t="s">
        <v>327</v>
      </c>
      <c r="B58" s="116" t="s">
        <v>397</v>
      </c>
    </row>
    <row r="59" spans="1:2">
      <c r="A59" s="117" t="s">
        <v>323</v>
      </c>
      <c r="B59" s="116" t="s">
        <v>397</v>
      </c>
    </row>
    <row r="60" spans="1:2">
      <c r="A60" s="117" t="s">
        <v>324</v>
      </c>
      <c r="B60" s="116" t="s">
        <v>397</v>
      </c>
    </row>
    <row r="61" spans="1:2">
      <c r="A61" s="117" t="s">
        <v>329</v>
      </c>
      <c r="B61" s="116" t="s">
        <v>397</v>
      </c>
    </row>
    <row r="62" spans="1:2">
      <c r="A62" s="117" t="s">
        <v>331</v>
      </c>
      <c r="B62" s="116" t="s">
        <v>397</v>
      </c>
    </row>
    <row r="63" spans="1:2">
      <c r="A63" s="117" t="s">
        <v>333</v>
      </c>
      <c r="B63" s="116" t="s">
        <v>397</v>
      </c>
    </row>
    <row r="64" spans="1:2">
      <c r="A64" s="117" t="s">
        <v>335</v>
      </c>
      <c r="B64" s="116" t="s">
        <v>397</v>
      </c>
    </row>
    <row r="65" spans="1:7">
      <c r="A65" s="117" t="s">
        <v>337</v>
      </c>
      <c r="B65" s="116" t="s">
        <v>397</v>
      </c>
    </row>
    <row r="66" spans="1:7">
      <c r="A66" s="117" t="s">
        <v>339</v>
      </c>
      <c r="B66" s="116" t="s">
        <v>397</v>
      </c>
    </row>
    <row r="67" spans="1:7">
      <c r="A67" s="117" t="s">
        <v>342</v>
      </c>
      <c r="B67" s="116" t="s">
        <v>397</v>
      </c>
    </row>
    <row r="68" spans="1:7">
      <c r="A68" s="117" t="s">
        <v>354</v>
      </c>
      <c r="B68" s="116" t="s">
        <v>397</v>
      </c>
    </row>
    <row r="69" spans="1:7">
      <c r="A69" s="117" t="s">
        <v>348</v>
      </c>
      <c r="B69" s="116" t="s">
        <v>397</v>
      </c>
    </row>
    <row r="70" spans="1:7">
      <c r="A70" s="117" t="s">
        <v>345</v>
      </c>
      <c r="B70" s="116" t="s">
        <v>397</v>
      </c>
    </row>
    <row r="71" spans="1:7">
      <c r="A71" s="117" t="s">
        <v>351</v>
      </c>
      <c r="B71" s="116" t="s">
        <v>397</v>
      </c>
    </row>
    <row r="72" spans="1:7">
      <c r="A72" s="117" t="s">
        <v>340</v>
      </c>
      <c r="B72" s="116" t="s">
        <v>397</v>
      </c>
    </row>
    <row r="73" spans="1:7">
      <c r="A73" s="117" t="s">
        <v>343</v>
      </c>
      <c r="B73" s="116" t="s">
        <v>397</v>
      </c>
    </row>
    <row r="74" spans="1:7">
      <c r="A74" s="117" t="s">
        <v>355</v>
      </c>
      <c r="B74" s="116" t="s">
        <v>397</v>
      </c>
    </row>
    <row r="75" spans="1:7">
      <c r="A75" s="117" t="s">
        <v>349</v>
      </c>
      <c r="B75" s="116" t="s">
        <v>397</v>
      </c>
    </row>
    <row r="76" spans="1:7">
      <c r="A76" s="117" t="s">
        <v>346</v>
      </c>
      <c r="B76" s="116" t="s">
        <v>397</v>
      </c>
    </row>
    <row r="77" spans="1:7">
      <c r="A77" s="117" t="s">
        <v>352</v>
      </c>
      <c r="B77" s="116" t="s">
        <v>397</v>
      </c>
    </row>
    <row r="78" spans="1:7">
      <c r="B78" s="116"/>
    </row>
    <row r="79" spans="1:7">
      <c r="A79" s="116" t="s">
        <v>398</v>
      </c>
      <c r="B79" s="116" t="s">
        <v>399</v>
      </c>
      <c r="C79" s="116" t="s">
        <v>400</v>
      </c>
      <c r="D79" s="116" t="s">
        <v>401</v>
      </c>
    </row>
    <row r="80" spans="1:7">
      <c r="A80" s="116" t="s">
        <v>402</v>
      </c>
      <c r="B80" s="116" t="s">
        <v>403</v>
      </c>
      <c r="C80" s="116" t="s">
        <v>404</v>
      </c>
      <c r="D80" s="116" t="s">
        <v>405</v>
      </c>
      <c r="E80" s="116" t="s">
        <v>406</v>
      </c>
      <c r="F80" s="116" t="s">
        <v>400</v>
      </c>
      <c r="G80" s="116" t="s">
        <v>401</v>
      </c>
    </row>
    <row r="81" spans="1:7">
      <c r="A81" s="116" t="s">
        <v>407</v>
      </c>
      <c r="B81" s="116" t="s">
        <v>408</v>
      </c>
      <c r="C81" s="116" t="s">
        <v>409</v>
      </c>
    </row>
    <row r="82" spans="1:7">
      <c r="A82" s="116" t="s">
        <v>410</v>
      </c>
      <c r="B82" s="116" t="s">
        <v>411</v>
      </c>
      <c r="C82" s="116" t="s">
        <v>409</v>
      </c>
    </row>
    <row r="83" spans="1:7">
      <c r="A83" s="116"/>
    </row>
    <row r="84" spans="1:7">
      <c r="A84" s="116"/>
      <c r="B84" s="116" t="s">
        <v>412</v>
      </c>
      <c r="C84" s="116" t="s">
        <v>413</v>
      </c>
      <c r="D84" s="116" t="s">
        <v>414</v>
      </c>
      <c r="E84" s="116" t="s">
        <v>415</v>
      </c>
      <c r="F84" s="116" t="s">
        <v>416</v>
      </c>
      <c r="G84" s="116" t="s">
        <v>417</v>
      </c>
    </row>
    <row r="85" spans="1:7">
      <c r="A85" s="116"/>
      <c r="B85" s="116"/>
      <c r="C85" s="116"/>
      <c r="D85" s="116"/>
      <c r="E85" s="116"/>
      <c r="F85" s="116"/>
      <c r="G85" s="116"/>
    </row>
    <row r="86" spans="1:7">
      <c r="A86" s="116"/>
      <c r="B86" s="116" t="s">
        <v>418</v>
      </c>
      <c r="C86" s="116" t="s">
        <v>419</v>
      </c>
      <c r="D86" s="116" t="s">
        <v>420</v>
      </c>
      <c r="E86" s="116" t="s">
        <v>421</v>
      </c>
    </row>
    <row r="87" spans="1:7">
      <c r="A87" s="116"/>
    </row>
    <row r="88" spans="1:7">
      <c r="A88" s="116"/>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Y48"/>
  <sheetViews>
    <sheetView showGridLines="0" view="pageLayout" topLeftCell="A10" zoomScale="85" zoomScaleNormal="100" zoomScalePageLayoutView="85" workbookViewId="0">
      <selection activeCell="O20" sqref="O20:AY21"/>
    </sheetView>
  </sheetViews>
  <sheetFormatPr defaultColWidth="1.6640625" defaultRowHeight="19.5" customHeight="1"/>
  <cols>
    <col min="1" max="16384" width="1.6640625" style="1"/>
  </cols>
  <sheetData>
    <row r="1" spans="1:51" ht="19.5" customHeight="1">
      <c r="A1" s="2" t="s">
        <v>422</v>
      </c>
      <c r="AD1" s="675"/>
      <c r="AE1" s="675"/>
      <c r="AF1" s="675"/>
      <c r="AG1" s="675"/>
      <c r="AH1" s="675"/>
      <c r="AI1" s="675"/>
      <c r="AJ1" s="675"/>
      <c r="AK1" s="675"/>
    </row>
    <row r="2" spans="1:51" ht="19.5" customHeight="1">
      <c r="AD2" s="675"/>
      <c r="AE2" s="675"/>
      <c r="AF2" s="675"/>
      <c r="AG2" s="675"/>
      <c r="AH2" s="675"/>
      <c r="AI2" s="675"/>
      <c r="AJ2" s="675"/>
      <c r="AK2" s="675"/>
      <c r="AN2" s="676"/>
      <c r="AO2" s="676"/>
      <c r="AP2" s="676"/>
      <c r="AQ2" s="676"/>
      <c r="AR2" s="676"/>
      <c r="AS2" s="676"/>
      <c r="AT2" s="676"/>
      <c r="AU2" s="676"/>
      <c r="AV2" s="676"/>
      <c r="AW2" s="676"/>
      <c r="AX2" s="676"/>
      <c r="AY2" s="676"/>
    </row>
    <row r="3" spans="1:51" ht="9.75" customHeight="1"/>
    <row r="4" spans="1:51" ht="19.5" customHeight="1">
      <c r="A4" s="677" t="s">
        <v>423</v>
      </c>
      <c r="B4" s="677"/>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c r="AN4" s="677"/>
      <c r="AO4" s="677"/>
      <c r="AP4" s="677"/>
      <c r="AQ4" s="677"/>
      <c r="AR4" s="677"/>
      <c r="AS4" s="677"/>
      <c r="AT4" s="677"/>
      <c r="AU4" s="677"/>
      <c r="AV4" s="677"/>
      <c r="AW4" s="677"/>
      <c r="AX4" s="677"/>
      <c r="AY4" s="677"/>
    </row>
    <row r="6" spans="1:51" ht="19.5" customHeight="1">
      <c r="A6" s="2"/>
      <c r="B6" s="2"/>
      <c r="C6" s="2"/>
      <c r="D6" s="2"/>
      <c r="E6" s="2"/>
      <c r="F6" s="2"/>
      <c r="G6" s="2"/>
      <c r="H6" s="2"/>
      <c r="I6" s="2"/>
      <c r="J6" s="2"/>
      <c r="K6" s="2"/>
      <c r="L6" s="2"/>
      <c r="M6" s="15" t="s">
        <v>60</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678"/>
      <c r="AO7" s="678"/>
      <c r="AP7" s="678" t="s">
        <v>55</v>
      </c>
      <c r="AQ7" s="678"/>
      <c r="AR7" s="678"/>
      <c r="AS7" s="678"/>
      <c r="AT7" s="678" t="s">
        <v>56</v>
      </c>
      <c r="AU7" s="678"/>
      <c r="AV7" s="678"/>
      <c r="AW7" s="678"/>
      <c r="AX7" s="678" t="s">
        <v>57</v>
      </c>
      <c r="AY7" s="678"/>
    </row>
    <row r="8" spans="1:51" ht="19.5" customHeight="1">
      <c r="A8" s="2" t="s">
        <v>424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c r="A9" s="16" t="s">
        <v>425</v>
      </c>
    </row>
    <row r="10" spans="1:51" ht="11.25" customHeight="1">
      <c r="A10" s="393" t="s">
        <v>19</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c r="AR10" s="394"/>
      <c r="AS10" s="394"/>
      <c r="AT10" s="394"/>
      <c r="AU10" s="394"/>
      <c r="AV10" s="394"/>
      <c r="AW10" s="394"/>
      <c r="AX10" s="394"/>
      <c r="AY10" s="394"/>
    </row>
    <row r="11" spans="1:51" s="49" customFormat="1" ht="11.25" customHeight="1">
      <c r="A11" s="679" t="s">
        <v>62</v>
      </c>
      <c r="B11" s="679"/>
      <c r="C11" s="679"/>
      <c r="D11" s="679"/>
      <c r="E11" s="679"/>
      <c r="F11" s="679"/>
      <c r="G11" s="679"/>
      <c r="H11" s="679"/>
      <c r="I11" s="679"/>
      <c r="J11" s="679"/>
      <c r="K11" s="679"/>
      <c r="L11" s="679"/>
      <c r="M11" s="679"/>
      <c r="N11" s="679"/>
      <c r="O11" s="679"/>
      <c r="P11" s="679"/>
      <c r="Q11" s="679"/>
      <c r="R11" s="679"/>
      <c r="S11" s="679"/>
      <c r="T11" s="679"/>
      <c r="U11" s="679"/>
      <c r="V11" s="679"/>
      <c r="W11" s="679"/>
      <c r="X11" s="679"/>
      <c r="Y11" s="679"/>
      <c r="Z11" s="679"/>
      <c r="AA11" s="679"/>
      <c r="AB11" s="679"/>
      <c r="AC11" s="679"/>
      <c r="AD11" s="679"/>
      <c r="AE11" s="679"/>
      <c r="AF11" s="679"/>
      <c r="AG11" s="679"/>
      <c r="AH11" s="679"/>
      <c r="AI11" s="679"/>
      <c r="AJ11" s="679"/>
      <c r="AK11" s="679"/>
      <c r="AL11" s="679"/>
      <c r="AM11" s="679"/>
      <c r="AN11" s="679"/>
      <c r="AO11" s="679"/>
      <c r="AP11" s="679"/>
      <c r="AQ11" s="679"/>
      <c r="AR11" s="679"/>
      <c r="AS11" s="679"/>
      <c r="AT11" s="679"/>
      <c r="AU11" s="679"/>
      <c r="AV11" s="679"/>
      <c r="AW11" s="679"/>
      <c r="AX11" s="679"/>
      <c r="AY11" s="679"/>
    </row>
    <row r="12" spans="1:51" s="49" customFormat="1" ht="5.85"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row>
    <row r="13" spans="1:51" ht="13.2">
      <c r="A13" s="14" t="s">
        <v>27</v>
      </c>
      <c r="B13" s="3"/>
      <c r="C13" s="3"/>
      <c r="D13" s="3"/>
      <c r="E13" s="3"/>
      <c r="F13" s="3"/>
      <c r="G13" s="3"/>
      <c r="H13" s="3"/>
      <c r="I13" s="3"/>
      <c r="J13" s="3"/>
      <c r="K13" s="3"/>
      <c r="L13" s="3"/>
      <c r="M13" s="3"/>
      <c r="N13" s="4"/>
      <c r="O13" s="680"/>
      <c r="P13" s="681"/>
      <c r="Q13" s="681"/>
      <c r="R13" s="681"/>
      <c r="S13" s="681"/>
      <c r="T13" s="681"/>
      <c r="U13" s="681"/>
      <c r="V13" s="681"/>
      <c r="W13" s="681"/>
      <c r="X13" s="681"/>
      <c r="Y13" s="681"/>
      <c r="Z13" s="681"/>
      <c r="AA13" s="681"/>
      <c r="AB13" s="681"/>
      <c r="AC13" s="681"/>
      <c r="AD13" s="681"/>
      <c r="AE13" s="681"/>
      <c r="AF13" s="681"/>
      <c r="AG13" s="681"/>
      <c r="AH13" s="681"/>
      <c r="AI13" s="681"/>
      <c r="AJ13" s="681"/>
      <c r="AK13" s="681"/>
      <c r="AL13" s="681"/>
      <c r="AM13" s="681"/>
      <c r="AN13" s="681"/>
      <c r="AO13" s="681"/>
      <c r="AP13" s="681"/>
      <c r="AQ13" s="681"/>
      <c r="AR13" s="681"/>
      <c r="AS13" s="681"/>
      <c r="AT13" s="681"/>
      <c r="AU13" s="681"/>
      <c r="AV13" s="681"/>
      <c r="AW13" s="681"/>
      <c r="AX13" s="681"/>
      <c r="AY13" s="682"/>
    </row>
    <row r="14" spans="1:51" ht="19.5" customHeight="1">
      <c r="A14" s="5" t="s">
        <v>426</v>
      </c>
      <c r="B14" s="17"/>
      <c r="C14" s="17"/>
      <c r="D14" s="17"/>
      <c r="E14" s="683" t="s">
        <v>427</v>
      </c>
      <c r="F14" s="683"/>
      <c r="G14" s="683"/>
      <c r="H14" s="683"/>
      <c r="I14" s="683"/>
      <c r="J14" s="683"/>
      <c r="K14" s="683"/>
      <c r="L14" s="683"/>
      <c r="M14" s="683"/>
      <c r="N14" s="684"/>
      <c r="O14" s="687"/>
      <c r="P14" s="688"/>
      <c r="Q14" s="688"/>
      <c r="R14" s="688"/>
      <c r="S14" s="688"/>
      <c r="T14" s="688"/>
      <c r="U14" s="688"/>
      <c r="V14" s="688"/>
      <c r="W14" s="688"/>
      <c r="X14" s="688"/>
      <c r="Y14" s="688"/>
      <c r="Z14" s="688"/>
      <c r="AA14" s="688"/>
      <c r="AB14" s="688"/>
      <c r="AC14" s="688"/>
      <c r="AD14" s="688"/>
      <c r="AE14" s="688"/>
      <c r="AF14" s="688"/>
      <c r="AG14" s="688"/>
      <c r="AH14" s="688"/>
      <c r="AI14" s="688"/>
      <c r="AJ14" s="688"/>
      <c r="AK14" s="688"/>
      <c r="AL14" s="688"/>
      <c r="AM14" s="688"/>
      <c r="AN14" s="688"/>
      <c r="AO14" s="688"/>
      <c r="AP14" s="688"/>
      <c r="AQ14" s="688"/>
      <c r="AR14" s="688"/>
      <c r="AS14" s="688"/>
      <c r="AT14" s="688"/>
      <c r="AU14" s="688"/>
      <c r="AV14" s="691" t="s">
        <v>64</v>
      </c>
      <c r="AW14" s="691"/>
      <c r="AY14" s="6"/>
    </row>
    <row r="15" spans="1:51" ht="19.5" customHeight="1">
      <c r="A15" s="7" t="s">
        <v>428</v>
      </c>
      <c r="B15" s="18"/>
      <c r="C15" s="18"/>
      <c r="D15" s="18"/>
      <c r="E15" s="685"/>
      <c r="F15" s="685"/>
      <c r="G15" s="685"/>
      <c r="H15" s="685"/>
      <c r="I15" s="685"/>
      <c r="J15" s="685"/>
      <c r="K15" s="685"/>
      <c r="L15" s="685"/>
      <c r="M15" s="685"/>
      <c r="N15" s="686"/>
      <c r="O15" s="689"/>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0"/>
      <c r="AU15" s="690"/>
      <c r="AV15" s="8"/>
      <c r="AW15" s="8"/>
      <c r="AX15" s="8"/>
      <c r="AY15" s="9"/>
    </row>
    <row r="16" spans="1:51" ht="19.5" customHeight="1">
      <c r="A16" s="5" t="s">
        <v>426</v>
      </c>
      <c r="B16" s="17"/>
      <c r="C16" s="17"/>
      <c r="D16" s="17"/>
      <c r="E16" s="683" t="s">
        <v>429</v>
      </c>
      <c r="F16" s="683"/>
      <c r="G16" s="683"/>
      <c r="H16" s="683"/>
      <c r="I16" s="683"/>
      <c r="J16" s="683"/>
      <c r="K16" s="683"/>
      <c r="L16" s="683"/>
      <c r="M16" s="683"/>
      <c r="N16" s="684"/>
      <c r="O16" s="695"/>
      <c r="P16" s="696"/>
      <c r="Q16" s="696"/>
      <c r="R16" s="696"/>
      <c r="S16" s="696"/>
      <c r="T16" s="696"/>
      <c r="U16" s="696"/>
      <c r="V16" s="696"/>
      <c r="W16" s="696"/>
      <c r="X16" s="696"/>
      <c r="Y16" s="696"/>
      <c r="Z16" s="696"/>
      <c r="AA16" s="696"/>
      <c r="AB16" s="696"/>
      <c r="AC16" s="696"/>
      <c r="AD16" s="696"/>
      <c r="AE16" s="696"/>
      <c r="AF16" s="696"/>
      <c r="AG16" s="696"/>
      <c r="AH16" s="696"/>
      <c r="AI16" s="696"/>
      <c r="AJ16" s="696"/>
      <c r="AK16" s="696"/>
      <c r="AL16" s="696"/>
      <c r="AM16" s="696"/>
      <c r="AN16" s="696"/>
      <c r="AO16" s="696"/>
      <c r="AP16" s="696"/>
      <c r="AQ16" s="696"/>
      <c r="AR16" s="696"/>
      <c r="AS16" s="696"/>
      <c r="AT16" s="696"/>
      <c r="AU16" s="696"/>
      <c r="AV16" s="696"/>
      <c r="AW16" s="696"/>
      <c r="AX16" s="696"/>
      <c r="AY16" s="697"/>
    </row>
    <row r="17" spans="1:51" ht="19.5" customHeight="1">
      <c r="A17" s="7" t="s">
        <v>428</v>
      </c>
      <c r="B17" s="18"/>
      <c r="C17" s="18"/>
      <c r="D17" s="18"/>
      <c r="E17" s="685"/>
      <c r="F17" s="685"/>
      <c r="G17" s="685"/>
      <c r="H17" s="685"/>
      <c r="I17" s="685"/>
      <c r="J17" s="685"/>
      <c r="K17" s="685"/>
      <c r="L17" s="685"/>
      <c r="M17" s="685"/>
      <c r="N17" s="686"/>
      <c r="O17" s="698"/>
      <c r="P17" s="699"/>
      <c r="Q17" s="699"/>
      <c r="R17" s="699"/>
      <c r="S17" s="699"/>
      <c r="T17" s="699"/>
      <c r="U17" s="699"/>
      <c r="V17" s="699"/>
      <c r="W17" s="699"/>
      <c r="X17" s="699"/>
      <c r="Y17" s="699"/>
      <c r="Z17" s="699"/>
      <c r="AA17" s="699"/>
      <c r="AB17" s="699"/>
      <c r="AC17" s="699"/>
      <c r="AD17" s="699"/>
      <c r="AE17" s="699"/>
      <c r="AF17" s="699"/>
      <c r="AG17" s="699"/>
      <c r="AH17" s="699"/>
      <c r="AI17" s="699"/>
      <c r="AJ17" s="699"/>
      <c r="AK17" s="699"/>
      <c r="AL17" s="699"/>
      <c r="AM17" s="699"/>
      <c r="AN17" s="699"/>
      <c r="AO17" s="699"/>
      <c r="AP17" s="699"/>
      <c r="AQ17" s="699"/>
      <c r="AR17" s="699"/>
      <c r="AS17" s="699"/>
      <c r="AT17" s="699"/>
      <c r="AU17" s="699"/>
      <c r="AV17" s="699"/>
      <c r="AW17" s="699"/>
      <c r="AX17" s="699"/>
      <c r="AY17" s="700"/>
    </row>
    <row r="18" spans="1:51" ht="19.5" customHeight="1">
      <c r="A18" s="10" t="s">
        <v>66</v>
      </c>
      <c r="B18" s="11"/>
      <c r="C18" s="11"/>
      <c r="D18" s="11"/>
      <c r="E18" s="11"/>
      <c r="F18" s="11"/>
      <c r="G18" s="11"/>
      <c r="H18" s="11"/>
      <c r="I18" s="11"/>
      <c r="J18" s="11"/>
      <c r="K18" s="11"/>
      <c r="L18" s="11"/>
      <c r="M18" s="11"/>
      <c r="N18" s="12"/>
      <c r="O18" s="692"/>
      <c r="P18" s="693"/>
      <c r="Q18" s="693"/>
      <c r="R18" s="693"/>
      <c r="S18" s="693"/>
      <c r="T18" s="693"/>
      <c r="U18" s="693"/>
      <c r="V18" s="693"/>
      <c r="W18" s="693"/>
      <c r="X18" s="693"/>
      <c r="Y18" s="693"/>
      <c r="Z18" s="693"/>
      <c r="AA18" s="693"/>
      <c r="AB18" s="693"/>
      <c r="AC18" s="693"/>
      <c r="AD18" s="693"/>
      <c r="AE18" s="693"/>
      <c r="AF18" s="693"/>
      <c r="AG18" s="693"/>
      <c r="AH18" s="693"/>
      <c r="AI18" s="693"/>
      <c r="AJ18" s="693"/>
      <c r="AK18" s="693"/>
      <c r="AL18" s="693"/>
      <c r="AM18" s="693"/>
      <c r="AN18" s="693"/>
      <c r="AO18" s="693"/>
      <c r="AP18" s="693"/>
      <c r="AQ18" s="693"/>
      <c r="AR18" s="693"/>
      <c r="AS18" s="693"/>
      <c r="AT18" s="693"/>
      <c r="AU18" s="693"/>
      <c r="AV18" s="693"/>
      <c r="AW18" s="693"/>
      <c r="AX18" s="693"/>
      <c r="AY18" s="694"/>
    </row>
    <row r="19" spans="1:51" ht="13.2">
      <c r="A19" s="14" t="s">
        <v>27</v>
      </c>
      <c r="B19" s="3"/>
      <c r="C19" s="3"/>
      <c r="D19" s="3"/>
      <c r="E19" s="3"/>
      <c r="F19" s="3"/>
      <c r="G19" s="3"/>
      <c r="H19" s="3"/>
      <c r="I19" s="3"/>
      <c r="J19" s="3"/>
      <c r="K19" s="3"/>
      <c r="L19" s="3"/>
      <c r="M19" s="3"/>
      <c r="N19" s="4"/>
      <c r="O19" s="680"/>
      <c r="P19" s="681"/>
      <c r="Q19" s="681"/>
      <c r="R19" s="681"/>
      <c r="S19" s="681"/>
      <c r="T19" s="681"/>
      <c r="U19" s="681"/>
      <c r="V19" s="681"/>
      <c r="W19" s="681"/>
      <c r="X19" s="681"/>
      <c r="Y19" s="681"/>
      <c r="Z19" s="681"/>
      <c r="AA19" s="681"/>
      <c r="AB19" s="681"/>
      <c r="AC19" s="681"/>
      <c r="AD19" s="681"/>
      <c r="AE19" s="681"/>
      <c r="AF19" s="681"/>
      <c r="AG19" s="681"/>
      <c r="AH19" s="681"/>
      <c r="AI19" s="681"/>
      <c r="AJ19" s="681"/>
      <c r="AK19" s="681"/>
      <c r="AL19" s="681"/>
      <c r="AM19" s="681"/>
      <c r="AN19" s="681"/>
      <c r="AO19" s="681"/>
      <c r="AP19" s="681"/>
      <c r="AQ19" s="681"/>
      <c r="AR19" s="681"/>
      <c r="AS19" s="681"/>
      <c r="AT19" s="681"/>
      <c r="AU19" s="681"/>
      <c r="AV19" s="681"/>
      <c r="AW19" s="681"/>
      <c r="AX19" s="681"/>
      <c r="AY19" s="682"/>
    </row>
    <row r="20" spans="1:51" ht="19.5" customHeight="1">
      <c r="A20" s="701" t="s">
        <v>34</v>
      </c>
      <c r="B20" s="683"/>
      <c r="C20" s="683"/>
      <c r="D20" s="683"/>
      <c r="E20" s="683"/>
      <c r="F20" s="683"/>
      <c r="G20" s="683"/>
      <c r="H20" s="683"/>
      <c r="I20" s="683"/>
      <c r="J20" s="683"/>
      <c r="K20" s="683"/>
      <c r="L20" s="683"/>
      <c r="M20" s="683"/>
      <c r="N20" s="684"/>
      <c r="O20" s="703"/>
      <c r="P20" s="704"/>
      <c r="Q20" s="704"/>
      <c r="R20" s="704"/>
      <c r="S20" s="704"/>
      <c r="T20" s="704"/>
      <c r="U20" s="704"/>
      <c r="V20" s="704"/>
      <c r="W20" s="704"/>
      <c r="X20" s="704"/>
      <c r="Y20" s="704"/>
      <c r="Z20" s="704"/>
      <c r="AA20" s="704"/>
      <c r="AB20" s="704"/>
      <c r="AC20" s="704"/>
      <c r="AD20" s="704"/>
      <c r="AE20" s="704"/>
      <c r="AF20" s="704"/>
      <c r="AG20" s="704"/>
      <c r="AH20" s="704"/>
      <c r="AI20" s="704"/>
      <c r="AJ20" s="704"/>
      <c r="AK20" s="704"/>
      <c r="AL20" s="704"/>
      <c r="AM20" s="704"/>
      <c r="AN20" s="704"/>
      <c r="AO20" s="704"/>
      <c r="AP20" s="704"/>
      <c r="AQ20" s="704"/>
      <c r="AR20" s="704"/>
      <c r="AS20" s="704"/>
      <c r="AT20" s="704"/>
      <c r="AU20" s="704"/>
      <c r="AV20" s="704"/>
      <c r="AW20" s="704"/>
      <c r="AX20" s="704"/>
      <c r="AY20" s="705"/>
    </row>
    <row r="21" spans="1:51" ht="19.5" customHeight="1">
      <c r="A21" s="702"/>
      <c r="B21" s="685"/>
      <c r="C21" s="685"/>
      <c r="D21" s="685"/>
      <c r="E21" s="685"/>
      <c r="F21" s="685"/>
      <c r="G21" s="685"/>
      <c r="H21" s="685"/>
      <c r="I21" s="685"/>
      <c r="J21" s="685"/>
      <c r="K21" s="685"/>
      <c r="L21" s="685"/>
      <c r="M21" s="685"/>
      <c r="N21" s="686"/>
      <c r="O21" s="698"/>
      <c r="P21" s="699"/>
      <c r="Q21" s="699"/>
      <c r="R21" s="699"/>
      <c r="S21" s="699"/>
      <c r="T21" s="699"/>
      <c r="U21" s="699"/>
      <c r="V21" s="699"/>
      <c r="W21" s="699"/>
      <c r="X21" s="699"/>
      <c r="Y21" s="699"/>
      <c r="Z21" s="699"/>
      <c r="AA21" s="699"/>
      <c r="AB21" s="699"/>
      <c r="AC21" s="699"/>
      <c r="AD21" s="699"/>
      <c r="AE21" s="699"/>
      <c r="AF21" s="699"/>
      <c r="AG21" s="699"/>
      <c r="AH21" s="699"/>
      <c r="AI21" s="699"/>
      <c r="AJ21" s="699"/>
      <c r="AK21" s="699"/>
      <c r="AL21" s="699"/>
      <c r="AM21" s="699"/>
      <c r="AN21" s="699"/>
      <c r="AO21" s="699"/>
      <c r="AP21" s="699"/>
      <c r="AQ21" s="699"/>
      <c r="AR21" s="699"/>
      <c r="AS21" s="699"/>
      <c r="AT21" s="699"/>
      <c r="AU21" s="699"/>
      <c r="AV21" s="699"/>
      <c r="AW21" s="699"/>
      <c r="AX21" s="699"/>
      <c r="AY21" s="700"/>
    </row>
    <row r="22" spans="1:51" ht="19.5" customHeight="1">
      <c r="A22" s="695" t="s">
        <v>67</v>
      </c>
      <c r="B22" s="696"/>
      <c r="C22" s="696"/>
      <c r="D22" s="696"/>
      <c r="E22" s="696"/>
      <c r="F22" s="696"/>
      <c r="G22" s="696"/>
      <c r="H22" s="696"/>
      <c r="I22" s="696"/>
      <c r="J22" s="696"/>
      <c r="K22" s="696"/>
      <c r="L22" s="696"/>
      <c r="M22" s="696"/>
      <c r="N22" s="697"/>
      <c r="O22" s="695"/>
      <c r="P22" s="696"/>
      <c r="Q22" s="696"/>
      <c r="R22" s="696"/>
      <c r="S22" s="696"/>
      <c r="T22" s="696"/>
      <c r="U22" s="696"/>
      <c r="V22" s="696"/>
      <c r="W22" s="696"/>
      <c r="X22" s="696"/>
      <c r="Y22" s="696"/>
      <c r="Z22" s="696"/>
      <c r="AA22" s="696"/>
      <c r="AB22" s="696"/>
      <c r="AC22" s="696"/>
      <c r="AD22" s="696"/>
      <c r="AE22" s="696"/>
      <c r="AF22" s="696"/>
      <c r="AG22" s="696"/>
      <c r="AH22" s="696"/>
      <c r="AI22" s="696"/>
      <c r="AJ22" s="696"/>
      <c r="AK22" s="696"/>
      <c r="AL22" s="696"/>
      <c r="AM22" s="696"/>
      <c r="AN22" s="696"/>
      <c r="AO22" s="696"/>
      <c r="AP22" s="696"/>
      <c r="AQ22" s="696"/>
      <c r="AR22" s="696"/>
      <c r="AS22" s="696"/>
      <c r="AT22" s="696"/>
      <c r="AU22" s="696"/>
      <c r="AV22" s="696"/>
      <c r="AW22" s="696"/>
      <c r="AX22" s="696"/>
      <c r="AY22" s="697"/>
    </row>
    <row r="23" spans="1:51" ht="19.5" customHeight="1">
      <c r="A23" s="698"/>
      <c r="B23" s="699"/>
      <c r="C23" s="699"/>
      <c r="D23" s="699"/>
      <c r="E23" s="699"/>
      <c r="F23" s="699"/>
      <c r="G23" s="699"/>
      <c r="H23" s="699"/>
      <c r="I23" s="699"/>
      <c r="J23" s="699"/>
      <c r="K23" s="699"/>
      <c r="L23" s="699"/>
      <c r="M23" s="699"/>
      <c r="N23" s="700"/>
      <c r="O23" s="698"/>
      <c r="P23" s="699"/>
      <c r="Q23" s="699"/>
      <c r="R23" s="699"/>
      <c r="S23" s="699"/>
      <c r="T23" s="699"/>
      <c r="U23" s="699"/>
      <c r="V23" s="699"/>
      <c r="W23" s="699"/>
      <c r="X23" s="699"/>
      <c r="Y23" s="699"/>
      <c r="Z23" s="699"/>
      <c r="AA23" s="699"/>
      <c r="AB23" s="699"/>
      <c r="AC23" s="699"/>
      <c r="AD23" s="699"/>
      <c r="AE23" s="699"/>
      <c r="AF23" s="699"/>
      <c r="AG23" s="699"/>
      <c r="AH23" s="699"/>
      <c r="AI23" s="699"/>
      <c r="AJ23" s="699"/>
      <c r="AK23" s="699"/>
      <c r="AL23" s="699"/>
      <c r="AM23" s="699"/>
      <c r="AN23" s="699"/>
      <c r="AO23" s="699"/>
      <c r="AP23" s="699"/>
      <c r="AQ23" s="699"/>
      <c r="AR23" s="699"/>
      <c r="AS23" s="699"/>
      <c r="AT23" s="699"/>
      <c r="AU23" s="699"/>
      <c r="AV23" s="699"/>
      <c r="AW23" s="699"/>
      <c r="AX23" s="699"/>
      <c r="AY23" s="700"/>
    </row>
    <row r="24" spans="1:51" ht="19.5" customHeight="1">
      <c r="A24" s="10" t="s">
        <v>66</v>
      </c>
      <c r="B24" s="11"/>
      <c r="C24" s="11"/>
      <c r="D24" s="11"/>
      <c r="E24" s="11"/>
      <c r="F24" s="11"/>
      <c r="G24" s="11"/>
      <c r="H24" s="11"/>
      <c r="I24" s="11"/>
      <c r="J24" s="11"/>
      <c r="K24" s="11"/>
      <c r="L24" s="11"/>
      <c r="M24" s="11"/>
      <c r="N24" s="12"/>
      <c r="O24" s="692"/>
      <c r="P24" s="693"/>
      <c r="Q24" s="693"/>
      <c r="R24" s="693"/>
      <c r="S24" s="693"/>
      <c r="T24" s="693"/>
      <c r="U24" s="693"/>
      <c r="V24" s="693"/>
      <c r="W24" s="693"/>
      <c r="X24" s="693"/>
      <c r="Y24" s="693"/>
      <c r="Z24" s="693"/>
      <c r="AA24" s="693"/>
      <c r="AB24" s="693"/>
      <c r="AC24" s="693"/>
      <c r="AD24" s="693"/>
      <c r="AE24" s="693"/>
      <c r="AF24" s="693"/>
      <c r="AG24" s="693"/>
      <c r="AH24" s="693"/>
      <c r="AI24" s="693"/>
      <c r="AJ24" s="693"/>
      <c r="AK24" s="693"/>
      <c r="AL24" s="693"/>
      <c r="AM24" s="693"/>
      <c r="AN24" s="693"/>
      <c r="AO24" s="693"/>
      <c r="AP24" s="693"/>
      <c r="AQ24" s="693"/>
      <c r="AR24" s="693"/>
      <c r="AS24" s="693"/>
      <c r="AT24" s="693"/>
      <c r="AU24" s="693"/>
      <c r="AV24" s="693"/>
      <c r="AW24" s="693"/>
      <c r="AX24" s="693"/>
      <c r="AY24" s="694"/>
    </row>
    <row r="25" spans="1:51" ht="19.5" customHeight="1">
      <c r="A25" s="34" t="s">
        <v>53</v>
      </c>
      <c r="B25" s="35"/>
      <c r="C25" s="35"/>
      <c r="D25" s="35"/>
      <c r="E25" s="35"/>
      <c r="F25" s="35"/>
      <c r="G25" s="35"/>
      <c r="H25" s="35"/>
      <c r="I25" s="35"/>
      <c r="J25" s="35"/>
      <c r="K25" s="35"/>
      <c r="L25" s="35"/>
      <c r="M25" s="35"/>
      <c r="N25" s="21"/>
      <c r="O25" s="402"/>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c r="AX25" s="403"/>
      <c r="AY25" s="404"/>
    </row>
    <row r="26" spans="1:51" ht="19.5" customHeight="1">
      <c r="A26" s="10" t="s">
        <v>68</v>
      </c>
      <c r="B26" s="11"/>
      <c r="C26" s="11"/>
      <c r="D26" s="11"/>
      <c r="E26" s="11"/>
      <c r="F26" s="11"/>
      <c r="G26" s="11"/>
      <c r="H26" s="11"/>
      <c r="I26" s="11"/>
      <c r="J26" s="11"/>
      <c r="K26" s="11"/>
      <c r="L26" s="11"/>
      <c r="M26" s="11"/>
      <c r="N26" s="12"/>
      <c r="O26" s="692"/>
      <c r="P26" s="693"/>
      <c r="Q26" s="693"/>
      <c r="R26" s="693"/>
      <c r="S26" s="693"/>
      <c r="T26" s="693"/>
      <c r="U26" s="693"/>
      <c r="V26" s="693"/>
      <c r="W26" s="693"/>
      <c r="X26" s="693"/>
      <c r="Y26" s="693"/>
      <c r="Z26" s="693"/>
      <c r="AA26" s="693"/>
      <c r="AB26" s="693"/>
      <c r="AC26" s="693"/>
      <c r="AD26" s="693"/>
      <c r="AE26" s="693"/>
      <c r="AF26" s="693"/>
      <c r="AG26" s="693"/>
      <c r="AH26" s="693"/>
      <c r="AI26" s="693"/>
      <c r="AJ26" s="693"/>
      <c r="AK26" s="693"/>
      <c r="AL26" s="693"/>
      <c r="AM26" s="693"/>
      <c r="AN26" s="693"/>
      <c r="AO26" s="693"/>
      <c r="AP26" s="693"/>
      <c r="AQ26" s="693"/>
      <c r="AR26" s="693"/>
      <c r="AS26" s="693"/>
      <c r="AT26" s="693"/>
      <c r="AU26" s="693"/>
      <c r="AV26" s="693"/>
      <c r="AW26" s="693"/>
      <c r="AX26" s="693"/>
      <c r="AY26" s="694"/>
    </row>
    <row r="27" spans="1:51" ht="19.5" customHeight="1">
      <c r="A27" s="10" t="s">
        <v>430</v>
      </c>
      <c r="B27" s="11"/>
      <c r="C27" s="11"/>
      <c r="D27" s="11"/>
      <c r="E27" s="11"/>
      <c r="F27" s="11"/>
      <c r="G27" s="11"/>
      <c r="H27" s="11"/>
      <c r="I27" s="11"/>
      <c r="J27" s="11"/>
      <c r="K27" s="11"/>
      <c r="L27" s="11"/>
      <c r="M27" s="11"/>
      <c r="N27" s="12"/>
      <c r="O27" s="692"/>
      <c r="P27" s="693"/>
      <c r="Q27" s="693"/>
      <c r="R27" s="693"/>
      <c r="S27" s="693"/>
      <c r="T27" s="693"/>
      <c r="U27" s="693"/>
      <c r="V27" s="693"/>
      <c r="W27" s="693"/>
      <c r="X27" s="693"/>
      <c r="Y27" s="693"/>
      <c r="Z27" s="693"/>
      <c r="AA27" s="693"/>
      <c r="AB27" s="693"/>
      <c r="AC27" s="693"/>
      <c r="AD27" s="693"/>
      <c r="AE27" s="693"/>
      <c r="AF27" s="693"/>
      <c r="AG27" s="693"/>
      <c r="AH27" s="693"/>
      <c r="AI27" s="693"/>
      <c r="AJ27" s="693"/>
      <c r="AK27" s="693"/>
      <c r="AL27" s="693"/>
      <c r="AM27" s="693"/>
      <c r="AN27" s="693"/>
      <c r="AO27" s="693"/>
      <c r="AP27" s="693"/>
      <c r="AQ27" s="693"/>
      <c r="AR27" s="693"/>
      <c r="AS27" s="693"/>
      <c r="AT27" s="693"/>
      <c r="AU27" s="693"/>
      <c r="AV27" s="693"/>
      <c r="AW27" s="693"/>
      <c r="AX27" s="693"/>
      <c r="AY27" s="694"/>
    </row>
    <row r="28" spans="1:51" ht="22.5" customHeight="1">
      <c r="A28" s="706" t="s">
        <v>431</v>
      </c>
      <c r="B28" s="706"/>
      <c r="C28" s="706"/>
      <c r="D28" s="706"/>
      <c r="E28" s="706"/>
      <c r="F28" s="706"/>
      <c r="G28" s="706"/>
      <c r="H28" s="706"/>
      <c r="I28" s="706"/>
      <c r="J28" s="706"/>
      <c r="K28" s="706"/>
      <c r="L28" s="706"/>
      <c r="M28" s="706"/>
      <c r="N28" s="706"/>
      <c r="O28" s="706"/>
      <c r="P28" s="706"/>
      <c r="Q28" s="706"/>
      <c r="R28" s="706"/>
      <c r="S28" s="706"/>
      <c r="T28" s="706"/>
      <c r="U28" s="706"/>
      <c r="V28" s="706"/>
      <c r="W28" s="706"/>
      <c r="X28" s="706"/>
      <c r="Y28" s="706"/>
      <c r="Z28" s="706"/>
      <c r="AA28" s="706"/>
      <c r="AB28" s="706"/>
      <c r="AC28" s="706"/>
      <c r="AD28" s="706"/>
      <c r="AE28" s="706"/>
      <c r="AF28" s="706"/>
      <c r="AG28" s="706"/>
      <c r="AH28" s="706"/>
      <c r="AI28" s="706"/>
      <c r="AJ28" s="706"/>
      <c r="AK28" s="706"/>
      <c r="AL28" s="706"/>
      <c r="AM28" s="706"/>
      <c r="AN28" s="706"/>
      <c r="AO28" s="706"/>
      <c r="AP28" s="706"/>
      <c r="AQ28" s="706"/>
      <c r="AR28" s="706"/>
      <c r="AS28" s="706"/>
      <c r="AT28" s="706"/>
      <c r="AU28" s="706"/>
      <c r="AV28" s="706"/>
      <c r="AW28" s="706"/>
      <c r="AX28" s="706"/>
      <c r="AY28" s="706"/>
    </row>
    <row r="29" spans="1:51" ht="5.8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9.5" customHeight="1">
      <c r="A30" s="692" t="s">
        <v>432</v>
      </c>
      <c r="B30" s="707"/>
      <c r="C30" s="707"/>
      <c r="D30" s="707"/>
      <c r="E30" s="707"/>
      <c r="F30" s="707"/>
      <c r="G30" s="707"/>
      <c r="H30" s="707"/>
      <c r="I30" s="707"/>
      <c r="J30" s="707"/>
      <c r="K30" s="707"/>
      <c r="L30" s="707"/>
      <c r="M30" s="707"/>
      <c r="N30" s="707"/>
      <c r="O30" s="707"/>
      <c r="P30" s="707"/>
      <c r="Q30" s="707"/>
      <c r="R30" s="707"/>
      <c r="S30" s="707"/>
      <c r="T30" s="707"/>
      <c r="U30" s="707"/>
      <c r="V30" s="707"/>
      <c r="W30" s="707"/>
      <c r="X30" s="707"/>
      <c r="Y30" s="707"/>
      <c r="Z30" s="707"/>
      <c r="AA30" s="708"/>
      <c r="AB30" s="10" t="s">
        <v>433</v>
      </c>
      <c r="AC30" s="10"/>
      <c r="AD30" s="11"/>
      <c r="AE30" s="11"/>
      <c r="AF30" s="11"/>
      <c r="AG30" s="11"/>
      <c r="AH30" s="11"/>
      <c r="AI30" s="12"/>
      <c r="AJ30" s="10"/>
      <c r="AK30" s="709" t="s">
        <v>145</v>
      </c>
      <c r="AL30" s="709"/>
      <c r="AM30" s="709"/>
      <c r="AN30" s="709" t="s">
        <v>145</v>
      </c>
      <c r="AO30" s="709"/>
      <c r="AP30" s="11" t="s">
        <v>55</v>
      </c>
      <c r="AQ30" s="11"/>
      <c r="AR30" s="709" t="s">
        <v>145</v>
      </c>
      <c r="AS30" s="709"/>
      <c r="AT30" s="11" t="s">
        <v>56</v>
      </c>
      <c r="AU30" s="11"/>
      <c r="AV30" s="709" t="s">
        <v>145</v>
      </c>
      <c r="AW30" s="709"/>
      <c r="AX30" s="11" t="s">
        <v>434</v>
      </c>
      <c r="AY30" s="12"/>
    </row>
    <row r="31" spans="1:51" ht="19.5" customHeight="1">
      <c r="A31" s="710" t="s">
        <v>145</v>
      </c>
      <c r="B31" s="709"/>
      <c r="C31" s="711"/>
      <c r="D31" s="10" t="s">
        <v>435</v>
      </c>
      <c r="E31" s="11"/>
      <c r="F31" s="11"/>
      <c r="G31" s="11"/>
      <c r="H31" s="11"/>
      <c r="I31" s="11"/>
      <c r="J31" s="11"/>
      <c r="K31" s="11"/>
      <c r="L31" s="11"/>
      <c r="M31" s="11"/>
      <c r="N31" s="11"/>
      <c r="O31" s="11"/>
      <c r="P31" s="11"/>
      <c r="Q31" s="11"/>
      <c r="R31" s="12"/>
      <c r="S31" s="710" t="s">
        <v>145</v>
      </c>
      <c r="T31" s="709"/>
      <c r="U31" s="711"/>
      <c r="V31" s="10" t="s">
        <v>436</v>
      </c>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2"/>
    </row>
    <row r="32" spans="1:51" ht="19.5" customHeight="1">
      <c r="A32" s="710" t="s">
        <v>145</v>
      </c>
      <c r="B32" s="709"/>
      <c r="C32" s="711"/>
      <c r="D32" s="10" t="s">
        <v>437</v>
      </c>
      <c r="E32" s="11"/>
      <c r="F32" s="11"/>
      <c r="G32" s="11"/>
      <c r="H32" s="11"/>
      <c r="I32" s="11"/>
      <c r="J32" s="11"/>
      <c r="K32" s="11"/>
      <c r="L32" s="11"/>
      <c r="M32" s="11"/>
      <c r="N32" s="11"/>
      <c r="O32" s="11"/>
      <c r="P32" s="11"/>
      <c r="Q32" s="11"/>
      <c r="R32" s="12"/>
      <c r="S32" s="710" t="s">
        <v>145</v>
      </c>
      <c r="T32" s="709"/>
      <c r="U32" s="711"/>
      <c r="V32" s="31" t="s">
        <v>438</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2"/>
    </row>
    <row r="33" spans="1:51" ht="27.75" customHeight="1">
      <c r="A33" s="710" t="s">
        <v>145</v>
      </c>
      <c r="B33" s="709"/>
      <c r="C33" s="711"/>
      <c r="D33" s="10" t="s">
        <v>439</v>
      </c>
      <c r="E33" s="11"/>
      <c r="F33" s="11"/>
      <c r="G33" s="11"/>
      <c r="H33" s="11"/>
      <c r="I33" s="11"/>
      <c r="J33" s="11"/>
      <c r="K33" s="11"/>
      <c r="L33" s="11"/>
      <c r="M33" s="11"/>
      <c r="N33" s="11"/>
      <c r="O33" s="11"/>
      <c r="P33" s="11"/>
      <c r="Q33" s="11"/>
      <c r="R33" s="12"/>
      <c r="S33" s="710" t="s">
        <v>145</v>
      </c>
      <c r="T33" s="709"/>
      <c r="U33" s="711"/>
      <c r="V33" s="712" t="s">
        <v>440</v>
      </c>
      <c r="W33" s="713"/>
      <c r="X33" s="713"/>
      <c r="Y33" s="713"/>
      <c r="Z33" s="713"/>
      <c r="AA33" s="713"/>
      <c r="AB33" s="713"/>
      <c r="AC33" s="713"/>
      <c r="AD33" s="713"/>
      <c r="AE33" s="713"/>
      <c r="AF33" s="713"/>
      <c r="AG33" s="713"/>
      <c r="AH33" s="713"/>
      <c r="AI33" s="713"/>
      <c r="AJ33" s="713"/>
      <c r="AK33" s="713"/>
      <c r="AL33" s="713"/>
      <c r="AM33" s="713"/>
      <c r="AN33" s="713"/>
      <c r="AO33" s="713"/>
      <c r="AP33" s="713"/>
      <c r="AQ33" s="713"/>
      <c r="AR33" s="713"/>
      <c r="AS33" s="713"/>
      <c r="AT33" s="713"/>
      <c r="AU33" s="713"/>
      <c r="AV33" s="713"/>
      <c r="AW33" s="713"/>
      <c r="AX33" s="713"/>
      <c r="AY33" s="714"/>
    </row>
    <row r="34" spans="1:51" ht="19.5" customHeight="1">
      <c r="A34" s="710" t="s">
        <v>145</v>
      </c>
      <c r="B34" s="709"/>
      <c r="C34" s="711"/>
      <c r="D34" s="10" t="s">
        <v>441</v>
      </c>
      <c r="E34" s="11"/>
      <c r="F34" s="11"/>
      <c r="G34" s="11"/>
      <c r="H34" s="11"/>
      <c r="I34" s="11"/>
      <c r="J34" s="11"/>
      <c r="K34" s="11"/>
      <c r="L34" s="11"/>
      <c r="M34" s="11"/>
      <c r="N34" s="11"/>
      <c r="O34" s="11"/>
      <c r="P34" s="11"/>
      <c r="Q34" s="11"/>
      <c r="R34" s="12"/>
      <c r="S34" s="710" t="s">
        <v>145</v>
      </c>
      <c r="T34" s="709"/>
      <c r="U34" s="711"/>
      <c r="V34" s="31" t="s">
        <v>442</v>
      </c>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709" t="s">
        <v>443</v>
      </c>
      <c r="AU34" s="709"/>
      <c r="AV34" s="709"/>
      <c r="AW34" s="709"/>
      <c r="AX34" s="709"/>
      <c r="AY34" s="711"/>
    </row>
    <row r="35" spans="1:51" ht="19.5" customHeight="1">
      <c r="A35" s="710" t="s">
        <v>145</v>
      </c>
      <c r="B35" s="709"/>
      <c r="C35" s="711"/>
      <c r="D35" s="10" t="s">
        <v>444</v>
      </c>
      <c r="E35" s="11"/>
      <c r="F35" s="11"/>
      <c r="G35" s="11"/>
      <c r="H35" s="11"/>
      <c r="I35" s="11"/>
      <c r="J35" s="11"/>
      <c r="K35" s="11"/>
      <c r="L35" s="11"/>
      <c r="M35" s="11"/>
      <c r="N35" s="11"/>
      <c r="O35" s="11"/>
      <c r="P35" s="11"/>
      <c r="Q35" s="11"/>
      <c r="R35" s="12"/>
      <c r="S35" s="710" t="s">
        <v>145</v>
      </c>
      <c r="T35" s="709"/>
      <c r="U35" s="711"/>
      <c r="V35" s="692" t="s">
        <v>445</v>
      </c>
      <c r="W35" s="693"/>
      <c r="X35" s="693"/>
      <c r="Y35" s="693"/>
      <c r="Z35" s="693"/>
      <c r="AA35" s="693"/>
      <c r="AB35" s="693"/>
      <c r="AC35" s="693"/>
      <c r="AD35" s="693"/>
      <c r="AE35" s="693"/>
      <c r="AF35" s="693"/>
      <c r="AG35" s="693"/>
      <c r="AH35" s="693"/>
      <c r="AI35" s="693"/>
      <c r="AJ35" s="693"/>
      <c r="AK35" s="693"/>
      <c r="AL35" s="693"/>
      <c r="AM35" s="693"/>
      <c r="AN35" s="693"/>
      <c r="AO35" s="693"/>
      <c r="AP35" s="693"/>
      <c r="AQ35" s="693"/>
      <c r="AR35" s="693"/>
      <c r="AS35" s="693"/>
      <c r="AT35" s="709" t="s">
        <v>443</v>
      </c>
      <c r="AU35" s="709"/>
      <c r="AV35" s="709"/>
      <c r="AW35" s="709"/>
      <c r="AX35" s="709"/>
      <c r="AY35" s="711"/>
    </row>
    <row r="36" spans="1:51" ht="19.5" customHeight="1">
      <c r="A36" s="710" t="s">
        <v>145</v>
      </c>
      <c r="B36" s="709"/>
      <c r="C36" s="711"/>
      <c r="D36" s="10" t="s">
        <v>446</v>
      </c>
      <c r="E36" s="11"/>
      <c r="F36" s="11"/>
      <c r="G36" s="11"/>
      <c r="H36" s="11"/>
      <c r="I36" s="11"/>
      <c r="J36" s="11"/>
      <c r="K36" s="11"/>
      <c r="L36" s="11"/>
      <c r="M36" s="11"/>
      <c r="N36" s="11"/>
      <c r="O36" s="11"/>
      <c r="P36" s="11"/>
      <c r="Q36" s="11"/>
      <c r="R36" s="12"/>
      <c r="S36" s="710" t="s">
        <v>145</v>
      </c>
      <c r="T36" s="709"/>
      <c r="U36" s="711"/>
      <c r="V36" s="10" t="s">
        <v>447</v>
      </c>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709" t="s">
        <v>443</v>
      </c>
      <c r="AU36" s="709"/>
      <c r="AV36" s="709"/>
      <c r="AW36" s="709"/>
      <c r="AX36" s="709"/>
      <c r="AY36" s="711"/>
    </row>
    <row r="37" spans="1:51" ht="11.25" customHeight="1">
      <c r="A37" s="13" t="s">
        <v>448</v>
      </c>
    </row>
    <row r="38" spans="1:51" ht="11.25" customHeight="1">
      <c r="A38" s="57" t="s">
        <v>449</v>
      </c>
      <c r="B38" s="38"/>
      <c r="C38" s="38"/>
      <c r="D38" s="38"/>
      <c r="E38" s="38"/>
      <c r="F38" s="38"/>
      <c r="G38" s="38"/>
      <c r="H38" s="38"/>
      <c r="I38" s="38"/>
      <c r="J38" s="38"/>
      <c r="K38" s="38"/>
      <c r="L38" s="38"/>
      <c r="M38" s="38"/>
      <c r="N38" s="38"/>
      <c r="O38" s="38"/>
      <c r="P38" s="38"/>
      <c r="Q38" s="38"/>
      <c r="R38" s="38"/>
      <c r="S38" s="38"/>
      <c r="T38" s="38"/>
      <c r="U38" s="38"/>
    </row>
    <row r="39" spans="1:51" ht="19.5" customHeight="1">
      <c r="A39" s="38" t="s">
        <v>450</v>
      </c>
      <c r="B39" s="38"/>
      <c r="C39" s="38"/>
      <c r="D39" s="38"/>
      <c r="E39" s="38"/>
      <c r="F39" s="38"/>
      <c r="G39" s="38"/>
      <c r="H39" s="38"/>
    </row>
    <row r="40" spans="1:51" ht="19.5" customHeight="1">
      <c r="A40" s="716" t="s">
        <v>132</v>
      </c>
      <c r="B40" s="717"/>
      <c r="C40" s="717"/>
      <c r="D40" s="717"/>
      <c r="E40" s="717"/>
      <c r="F40" s="717"/>
      <c r="G40" s="717"/>
      <c r="H40" s="717"/>
      <c r="I40" s="696" t="s">
        <v>133</v>
      </c>
      <c r="J40" s="696"/>
      <c r="K40" s="696"/>
      <c r="L40" s="696"/>
      <c r="M40" s="696"/>
      <c r="N40" s="696"/>
      <c r="O40" s="696"/>
      <c r="P40" s="696"/>
      <c r="Q40" s="696"/>
      <c r="R40" s="696"/>
      <c r="S40" s="696"/>
      <c r="T40" s="696"/>
      <c r="U40" s="696"/>
      <c r="V40" s="696"/>
      <c r="W40" s="696"/>
      <c r="X40" s="696"/>
      <c r="Y40" s="696"/>
      <c r="Z40" s="696"/>
      <c r="AA40" s="696"/>
      <c r="AB40" s="696"/>
      <c r="AC40" s="696"/>
      <c r="AD40" s="696"/>
      <c r="AE40" s="696"/>
      <c r="AF40" s="696"/>
      <c r="AG40" s="696"/>
      <c r="AH40" s="696"/>
      <c r="AI40" s="696"/>
      <c r="AJ40" s="696"/>
      <c r="AK40" s="696"/>
      <c r="AL40" s="696"/>
      <c r="AM40" s="696"/>
      <c r="AN40" s="696"/>
      <c r="AO40" s="696"/>
      <c r="AP40" s="696"/>
      <c r="AQ40" s="696"/>
      <c r="AR40" s="696"/>
      <c r="AS40" s="696"/>
      <c r="AT40" s="696"/>
      <c r="AU40" s="696"/>
      <c r="AV40" s="696"/>
      <c r="AW40" s="696"/>
      <c r="AX40" s="696"/>
      <c r="AY40" s="697"/>
    </row>
    <row r="41" spans="1:51" ht="16.5" customHeight="1">
      <c r="A41" s="718" t="s">
        <v>134</v>
      </c>
      <c r="B41" s="719"/>
      <c r="C41" s="719"/>
      <c r="D41" s="719"/>
      <c r="E41" s="719"/>
      <c r="F41" s="719"/>
      <c r="G41" s="719"/>
      <c r="H41" s="719"/>
      <c r="I41" s="704"/>
      <c r="J41" s="704"/>
      <c r="K41" s="704"/>
      <c r="L41" s="704"/>
      <c r="M41" s="704"/>
      <c r="N41" s="704"/>
      <c r="O41" s="704"/>
      <c r="P41" s="704"/>
      <c r="Q41" s="704"/>
      <c r="R41" s="704"/>
      <c r="S41" s="704"/>
      <c r="T41" s="704"/>
      <c r="U41" s="704"/>
      <c r="V41" s="704"/>
      <c r="W41" s="704"/>
      <c r="X41" s="704"/>
      <c r="Y41" s="704"/>
      <c r="Z41" s="704"/>
      <c r="AA41" s="704"/>
      <c r="AB41" s="704"/>
      <c r="AC41" s="704"/>
      <c r="AD41" s="704"/>
      <c r="AE41" s="704"/>
      <c r="AF41" s="704"/>
      <c r="AG41" s="704"/>
      <c r="AH41" s="704"/>
      <c r="AI41" s="704"/>
      <c r="AJ41" s="704"/>
      <c r="AK41" s="704"/>
      <c r="AL41" s="704"/>
      <c r="AM41" s="704"/>
      <c r="AN41" s="704"/>
      <c r="AO41" s="704"/>
      <c r="AP41" s="704"/>
      <c r="AQ41" s="704"/>
      <c r="AR41" s="704"/>
      <c r="AS41" s="704"/>
      <c r="AT41" s="704"/>
      <c r="AU41" s="704"/>
      <c r="AV41" s="704"/>
      <c r="AW41" s="704"/>
      <c r="AX41" s="704"/>
      <c r="AY41" s="705"/>
    </row>
    <row r="42" spans="1:51" ht="19.5" customHeight="1">
      <c r="A42" s="5"/>
      <c r="M42" s="676" t="s">
        <v>135</v>
      </c>
      <c r="N42" s="676"/>
      <c r="O42" s="676"/>
      <c r="P42" s="676"/>
      <c r="Q42" s="676"/>
      <c r="R42" s="676"/>
      <c r="S42" s="676"/>
      <c r="T42" s="676"/>
      <c r="U42" s="676"/>
      <c r="V42" s="676"/>
      <c r="W42" s="676"/>
      <c r="X42" s="676"/>
      <c r="Y42" s="676"/>
      <c r="Z42" s="676"/>
      <c r="AA42" s="676"/>
      <c r="AB42" s="676"/>
      <c r="AC42" s="676"/>
      <c r="AD42" s="676"/>
      <c r="AE42" s="676"/>
      <c r="AF42" s="676"/>
      <c r="AG42" s="676"/>
      <c r="AH42" s="676"/>
      <c r="AI42" s="676"/>
      <c r="AJ42" s="676"/>
      <c r="AK42" s="676"/>
      <c r="AL42" s="676"/>
      <c r="AM42" s="676"/>
      <c r="AN42" s="676"/>
      <c r="AO42" s="676"/>
      <c r="AP42" s="676"/>
      <c r="AQ42" s="676"/>
      <c r="AR42" s="676"/>
      <c r="AS42" s="676"/>
      <c r="AT42" s="676"/>
      <c r="AU42" s="676"/>
      <c r="AV42" s="676"/>
      <c r="AW42" s="704" t="s">
        <v>136</v>
      </c>
      <c r="AX42" s="704"/>
      <c r="AY42" s="705"/>
    </row>
    <row r="43" spans="1:51" ht="13.2">
      <c r="A43" s="7"/>
      <c r="B43" s="8"/>
      <c r="C43" s="8"/>
      <c r="D43" s="8"/>
      <c r="E43" s="8"/>
      <c r="F43" s="8"/>
      <c r="G43" s="8"/>
      <c r="H43" s="8"/>
      <c r="I43" s="8"/>
      <c r="J43" s="8"/>
      <c r="K43" s="8"/>
      <c r="L43" s="8"/>
      <c r="M43" s="715"/>
      <c r="N43" s="715"/>
      <c r="O43" s="715"/>
      <c r="P43" s="715"/>
      <c r="Q43" s="715"/>
      <c r="R43" s="715"/>
      <c r="S43" s="715"/>
      <c r="T43" s="715"/>
      <c r="U43" s="715"/>
      <c r="V43" s="715"/>
      <c r="W43" s="715"/>
      <c r="X43" s="715"/>
      <c r="Y43" s="715"/>
      <c r="Z43" s="715"/>
      <c r="AA43" s="715"/>
      <c r="AB43" s="715"/>
      <c r="AC43" s="715"/>
      <c r="AD43" s="715"/>
      <c r="AE43" s="715"/>
      <c r="AF43" s="715"/>
      <c r="AG43" s="715"/>
      <c r="AH43" s="715"/>
      <c r="AI43" s="715"/>
      <c r="AJ43" s="715"/>
      <c r="AK43" s="715"/>
      <c r="AL43" s="715"/>
      <c r="AM43" s="715"/>
      <c r="AN43" s="715"/>
      <c r="AO43" s="715"/>
      <c r="AP43" s="715"/>
      <c r="AQ43" s="715"/>
      <c r="AR43" s="715"/>
      <c r="AS43" s="715"/>
      <c r="AT43" s="715"/>
      <c r="AU43" s="715"/>
      <c r="AV43" s="715"/>
      <c r="AW43" s="699"/>
      <c r="AX43" s="699"/>
      <c r="AY43" s="700"/>
    </row>
    <row r="44" spans="1:51" ht="11.25" customHeight="1">
      <c r="A44" s="16" t="s">
        <v>139</v>
      </c>
    </row>
    <row r="45" spans="1:51" ht="11.25" customHeight="1">
      <c r="A45" s="54" t="s">
        <v>451</v>
      </c>
    </row>
    <row r="46" spans="1:51" s="42" customFormat="1" ht="11.25" customHeight="1">
      <c r="A46" s="39" t="s">
        <v>141</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40"/>
      <c r="AX46" s="40"/>
      <c r="AY46" s="40"/>
    </row>
    <row r="47" spans="1:51" ht="11.25" customHeight="1">
      <c r="A47" s="53" t="s">
        <v>142</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row>
    <row r="48" spans="1:51" s="42" customFormat="1" ht="11.25" customHeight="1">
      <c r="A48" s="39" t="s">
        <v>452</v>
      </c>
      <c r="B48" s="38"/>
      <c r="C48" s="38"/>
      <c r="D48" s="38"/>
      <c r="E48" s="38"/>
      <c r="F48" s="38"/>
      <c r="G48" s="38"/>
      <c r="H48" s="38"/>
      <c r="I48" s="38"/>
      <c r="J48" s="38"/>
      <c r="K48" s="38"/>
      <c r="L48" s="38"/>
      <c r="M48" s="38"/>
      <c r="N48" s="38"/>
      <c r="O48" s="38"/>
      <c r="P48" s="38"/>
      <c r="Q48" s="38"/>
      <c r="R48" s="38"/>
      <c r="S48" s="38"/>
      <c r="T48" s="38"/>
      <c r="U48" s="3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dimension ref="A1:AY42"/>
  <sheetViews>
    <sheetView showGridLines="0" view="pageLayout" topLeftCell="A31" zoomScale="85" zoomScaleNormal="100" zoomScalePageLayoutView="85" workbookViewId="0">
      <selection activeCell="T6" sqref="T6"/>
    </sheetView>
  </sheetViews>
  <sheetFormatPr defaultColWidth="1.6640625" defaultRowHeight="19.5" customHeight="1"/>
  <cols>
    <col min="1" max="16384" width="1.6640625" style="62"/>
  </cols>
  <sheetData>
    <row r="1" spans="1:51" ht="19.5" customHeight="1">
      <c r="A1" s="61" t="s">
        <v>453</v>
      </c>
    </row>
    <row r="3" spans="1:51" ht="19.5" customHeight="1">
      <c r="A3" s="747" t="s">
        <v>454</v>
      </c>
      <c r="B3" s="747"/>
      <c r="C3" s="747"/>
      <c r="D3" s="747"/>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747"/>
      <c r="AE3" s="747"/>
      <c r="AF3" s="747"/>
      <c r="AG3" s="747"/>
      <c r="AH3" s="747"/>
      <c r="AI3" s="747"/>
      <c r="AJ3" s="747"/>
      <c r="AK3" s="747"/>
      <c r="AL3" s="747"/>
      <c r="AM3" s="747"/>
      <c r="AN3" s="747"/>
      <c r="AO3" s="747"/>
      <c r="AP3" s="747"/>
      <c r="AQ3" s="747"/>
      <c r="AR3" s="747"/>
      <c r="AS3" s="747"/>
      <c r="AT3" s="747"/>
      <c r="AU3" s="747"/>
      <c r="AV3" s="747"/>
      <c r="AW3" s="747"/>
      <c r="AX3" s="747"/>
      <c r="AY3" s="747"/>
    </row>
    <row r="4" spans="1:51" s="61" customFormat="1" ht="19.5" customHeight="1">
      <c r="M4" s="63" t="s">
        <v>60</v>
      </c>
    </row>
    <row r="5" spans="1:51" s="61" customFormat="1" ht="19.5" customHeight="1">
      <c r="AN5" s="748"/>
      <c r="AO5" s="748"/>
      <c r="AP5" s="748" t="s">
        <v>55</v>
      </c>
      <c r="AQ5" s="748"/>
      <c r="AR5" s="748"/>
      <c r="AS5" s="748"/>
      <c r="AT5" s="748" t="s">
        <v>56</v>
      </c>
      <c r="AU5" s="748"/>
      <c r="AV5" s="748"/>
      <c r="AW5" s="748"/>
      <c r="AX5" s="748" t="s">
        <v>57</v>
      </c>
      <c r="AY5" s="748"/>
    </row>
    <row r="6" spans="1:51" s="61" customFormat="1" ht="19.5" customHeight="1">
      <c r="A6" s="61" t="s">
        <v>455</v>
      </c>
    </row>
    <row r="7" spans="1:51" ht="11.25" customHeight="1">
      <c r="A7" s="64" t="s">
        <v>456</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5"/>
      <c r="AD7" s="65"/>
      <c r="AE7" s="65"/>
      <c r="AF7" s="65"/>
      <c r="AG7" s="65"/>
      <c r="AH7" s="65"/>
      <c r="AI7" s="65"/>
      <c r="AJ7" s="65"/>
      <c r="AK7" s="65"/>
      <c r="AL7" s="65"/>
      <c r="AM7" s="65"/>
      <c r="AN7" s="65"/>
      <c r="AO7" s="65"/>
      <c r="AP7" s="65"/>
      <c r="AQ7" s="65"/>
      <c r="AR7" s="65"/>
      <c r="AS7" s="65"/>
      <c r="AT7" s="65"/>
      <c r="AU7" s="65"/>
      <c r="AV7" s="65"/>
      <c r="AW7" s="65"/>
      <c r="AX7" s="65"/>
      <c r="AY7" s="65"/>
    </row>
    <row r="8" spans="1:51" ht="11.25" customHeight="1">
      <c r="A8" s="349" t="s">
        <v>19</v>
      </c>
      <c r="B8" s="735"/>
      <c r="C8" s="735"/>
      <c r="D8" s="735"/>
      <c r="E8" s="735"/>
      <c r="F8" s="735"/>
      <c r="G8" s="735"/>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5"/>
      <c r="AJ8" s="735"/>
      <c r="AK8" s="735"/>
      <c r="AL8" s="735"/>
      <c r="AM8" s="735"/>
      <c r="AN8" s="735"/>
      <c r="AO8" s="735"/>
      <c r="AP8" s="735"/>
      <c r="AQ8" s="735"/>
      <c r="AR8" s="735"/>
      <c r="AS8" s="735"/>
      <c r="AT8" s="735"/>
      <c r="AU8" s="735"/>
      <c r="AV8" s="735"/>
      <c r="AW8" s="735"/>
      <c r="AX8" s="735"/>
      <c r="AY8" s="735"/>
    </row>
    <row r="9" spans="1:51" ht="11.25" customHeight="1">
      <c r="A9" s="736" t="s">
        <v>62</v>
      </c>
      <c r="B9" s="736"/>
      <c r="C9" s="736"/>
      <c r="D9" s="736"/>
      <c r="E9" s="736"/>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6"/>
      <c r="AG9" s="736"/>
      <c r="AH9" s="736"/>
      <c r="AI9" s="736"/>
      <c r="AJ9" s="736"/>
      <c r="AK9" s="736"/>
      <c r="AL9" s="736"/>
      <c r="AM9" s="736"/>
      <c r="AN9" s="736"/>
      <c r="AO9" s="736"/>
      <c r="AP9" s="736"/>
      <c r="AQ9" s="736"/>
      <c r="AR9" s="736"/>
      <c r="AS9" s="736"/>
      <c r="AT9" s="736"/>
      <c r="AU9" s="736"/>
      <c r="AV9" s="736"/>
      <c r="AW9" s="736"/>
      <c r="AX9" s="736"/>
      <c r="AY9" s="736"/>
    </row>
    <row r="10" spans="1:51" ht="11.25" customHeight="1">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row>
    <row r="11" spans="1:51" ht="13.2">
      <c r="A11" s="66" t="s">
        <v>27</v>
      </c>
      <c r="B11" s="67"/>
      <c r="C11" s="67"/>
      <c r="D11" s="67"/>
      <c r="E11" s="67"/>
      <c r="F11" s="67"/>
      <c r="G11" s="67"/>
      <c r="H11" s="67"/>
      <c r="I11" s="67"/>
      <c r="J11" s="67"/>
      <c r="K11" s="67"/>
      <c r="L11" s="67"/>
      <c r="M11" s="67"/>
      <c r="N11" s="68"/>
      <c r="O11" s="737"/>
      <c r="P11" s="738"/>
      <c r="Q11" s="738"/>
      <c r="R11" s="738"/>
      <c r="S11" s="738"/>
      <c r="T11" s="738"/>
      <c r="U11" s="738"/>
      <c r="V11" s="738"/>
      <c r="W11" s="738"/>
      <c r="X11" s="738"/>
      <c r="Y11" s="738"/>
      <c r="Z11" s="738"/>
      <c r="AA11" s="738"/>
      <c r="AB11" s="738"/>
      <c r="AC11" s="738"/>
      <c r="AD11" s="738"/>
      <c r="AE11" s="738"/>
      <c r="AF11" s="738"/>
      <c r="AG11" s="738"/>
      <c r="AH11" s="738"/>
      <c r="AI11" s="738"/>
      <c r="AJ11" s="738"/>
      <c r="AK11" s="738"/>
      <c r="AL11" s="738"/>
      <c r="AM11" s="738"/>
      <c r="AN11" s="738"/>
      <c r="AO11" s="738"/>
      <c r="AP11" s="738"/>
      <c r="AQ11" s="738"/>
      <c r="AR11" s="738"/>
      <c r="AS11" s="738"/>
      <c r="AT11" s="738"/>
      <c r="AU11" s="738"/>
      <c r="AV11" s="738"/>
      <c r="AW11" s="738"/>
      <c r="AX11" s="738"/>
      <c r="AY11" s="739"/>
    </row>
    <row r="12" spans="1:51" ht="19.5" customHeight="1">
      <c r="A12" s="740" t="s">
        <v>457</v>
      </c>
      <c r="B12" s="741"/>
      <c r="C12" s="741"/>
      <c r="D12" s="741"/>
      <c r="E12" s="741"/>
      <c r="F12" s="741"/>
      <c r="G12" s="741"/>
      <c r="H12" s="741"/>
      <c r="I12" s="741"/>
      <c r="J12" s="741"/>
      <c r="K12" s="741"/>
      <c r="L12" s="741"/>
      <c r="M12" s="741"/>
      <c r="N12" s="742"/>
      <c r="O12" s="740"/>
      <c r="P12" s="741"/>
      <c r="Q12" s="741"/>
      <c r="R12" s="741"/>
      <c r="S12" s="741"/>
      <c r="T12" s="741"/>
      <c r="U12" s="741"/>
      <c r="V12" s="741"/>
      <c r="W12" s="741"/>
      <c r="X12" s="741"/>
      <c r="Y12" s="741"/>
      <c r="Z12" s="741"/>
      <c r="AA12" s="741"/>
      <c r="AB12" s="741"/>
      <c r="AC12" s="741"/>
      <c r="AD12" s="741"/>
      <c r="AE12" s="741"/>
      <c r="AF12" s="741"/>
      <c r="AG12" s="741"/>
      <c r="AH12" s="741"/>
      <c r="AI12" s="741"/>
      <c r="AJ12" s="741"/>
      <c r="AK12" s="741"/>
      <c r="AL12" s="741"/>
      <c r="AM12" s="741"/>
      <c r="AN12" s="741"/>
      <c r="AO12" s="741"/>
      <c r="AP12" s="741"/>
      <c r="AQ12" s="741"/>
      <c r="AR12" s="741"/>
      <c r="AS12" s="741"/>
      <c r="AT12" s="741"/>
      <c r="AU12" s="741"/>
      <c r="AV12" s="746"/>
      <c r="AW12" s="746"/>
      <c r="AY12" s="69"/>
    </row>
    <row r="13" spans="1:51" ht="19.5" customHeight="1">
      <c r="A13" s="743"/>
      <c r="B13" s="744"/>
      <c r="C13" s="744"/>
      <c r="D13" s="744"/>
      <c r="E13" s="744"/>
      <c r="F13" s="744"/>
      <c r="G13" s="744"/>
      <c r="H13" s="744"/>
      <c r="I13" s="744"/>
      <c r="J13" s="744"/>
      <c r="K13" s="744"/>
      <c r="L13" s="744"/>
      <c r="M13" s="744"/>
      <c r="N13" s="745"/>
      <c r="O13" s="743"/>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4"/>
      <c r="AO13" s="744"/>
      <c r="AP13" s="744"/>
      <c r="AQ13" s="744"/>
      <c r="AR13" s="744"/>
      <c r="AS13" s="744"/>
      <c r="AT13" s="744"/>
      <c r="AU13" s="744"/>
      <c r="AV13" s="70"/>
      <c r="AW13" s="70"/>
      <c r="AX13" s="70"/>
      <c r="AY13" s="71"/>
    </row>
    <row r="14" spans="1:51" ht="19.5" customHeight="1">
      <c r="A14" s="749" t="s">
        <v>458</v>
      </c>
      <c r="B14" s="750"/>
      <c r="C14" s="750"/>
      <c r="D14" s="750"/>
      <c r="E14" s="750"/>
      <c r="F14" s="750"/>
      <c r="G14" s="750"/>
      <c r="H14" s="750"/>
      <c r="I14" s="750"/>
      <c r="J14" s="750"/>
      <c r="K14" s="750"/>
      <c r="L14" s="750"/>
      <c r="M14" s="750"/>
      <c r="N14" s="751"/>
      <c r="O14" s="749"/>
      <c r="P14" s="750"/>
      <c r="Q14" s="750"/>
      <c r="R14" s="750"/>
      <c r="S14" s="750"/>
      <c r="T14" s="750"/>
      <c r="U14" s="750"/>
      <c r="V14" s="750"/>
      <c r="W14" s="750"/>
      <c r="X14" s="750"/>
      <c r="Y14" s="750"/>
      <c r="Z14" s="750"/>
      <c r="AA14" s="750"/>
      <c r="AB14" s="750"/>
      <c r="AC14" s="750"/>
      <c r="AD14" s="750"/>
      <c r="AE14" s="750"/>
      <c r="AF14" s="750"/>
      <c r="AG14" s="750"/>
      <c r="AH14" s="750"/>
      <c r="AI14" s="750"/>
      <c r="AJ14" s="750"/>
      <c r="AK14" s="750"/>
      <c r="AL14" s="750"/>
      <c r="AM14" s="750"/>
      <c r="AN14" s="750"/>
      <c r="AO14" s="750"/>
      <c r="AP14" s="750"/>
      <c r="AQ14" s="750"/>
      <c r="AR14" s="750"/>
      <c r="AS14" s="750"/>
      <c r="AT14" s="750"/>
      <c r="AU14" s="750"/>
      <c r="AV14" s="750"/>
      <c r="AW14" s="750"/>
      <c r="AX14" s="750"/>
      <c r="AY14" s="751"/>
    </row>
    <row r="15" spans="1:51" ht="19.5" customHeight="1">
      <c r="A15" s="743"/>
      <c r="B15" s="744"/>
      <c r="C15" s="744"/>
      <c r="D15" s="744"/>
      <c r="E15" s="744"/>
      <c r="F15" s="744"/>
      <c r="G15" s="744"/>
      <c r="H15" s="744"/>
      <c r="I15" s="744"/>
      <c r="J15" s="744"/>
      <c r="K15" s="744"/>
      <c r="L15" s="744"/>
      <c r="M15" s="744"/>
      <c r="N15" s="745"/>
      <c r="O15" s="743"/>
      <c r="P15" s="744"/>
      <c r="Q15" s="744"/>
      <c r="R15" s="744"/>
      <c r="S15" s="744"/>
      <c r="T15" s="744"/>
      <c r="U15" s="744"/>
      <c r="V15" s="744"/>
      <c r="W15" s="744"/>
      <c r="X15" s="744"/>
      <c r="Y15" s="744"/>
      <c r="Z15" s="744"/>
      <c r="AA15" s="744"/>
      <c r="AB15" s="744"/>
      <c r="AC15" s="744"/>
      <c r="AD15" s="744"/>
      <c r="AE15" s="744"/>
      <c r="AF15" s="744"/>
      <c r="AG15" s="744"/>
      <c r="AH15" s="744"/>
      <c r="AI15" s="744"/>
      <c r="AJ15" s="744"/>
      <c r="AK15" s="744"/>
      <c r="AL15" s="744"/>
      <c r="AM15" s="744"/>
      <c r="AN15" s="744"/>
      <c r="AO15" s="744"/>
      <c r="AP15" s="744"/>
      <c r="AQ15" s="744"/>
      <c r="AR15" s="744"/>
      <c r="AS15" s="744"/>
      <c r="AT15" s="744"/>
      <c r="AU15" s="744"/>
      <c r="AV15" s="744"/>
      <c r="AW15" s="744"/>
      <c r="AX15" s="744"/>
      <c r="AY15" s="745"/>
    </row>
    <row r="16" spans="1:51" ht="19.5" customHeight="1">
      <c r="A16" s="72" t="s">
        <v>66</v>
      </c>
      <c r="B16" s="73"/>
      <c r="C16" s="73"/>
      <c r="D16" s="73"/>
      <c r="E16" s="73"/>
      <c r="F16" s="73"/>
      <c r="G16" s="73"/>
      <c r="H16" s="73"/>
      <c r="I16" s="73"/>
      <c r="J16" s="73"/>
      <c r="K16" s="73"/>
      <c r="L16" s="73"/>
      <c r="M16" s="73"/>
      <c r="N16" s="74"/>
      <c r="O16" s="730"/>
      <c r="P16" s="731"/>
      <c r="Q16" s="731"/>
      <c r="R16" s="731"/>
      <c r="S16" s="731"/>
      <c r="T16" s="731"/>
      <c r="U16" s="731"/>
      <c r="V16" s="731"/>
      <c r="W16" s="731"/>
      <c r="X16" s="731"/>
      <c r="Y16" s="731"/>
      <c r="Z16" s="731"/>
      <c r="AA16" s="731"/>
      <c r="AB16" s="731"/>
      <c r="AC16" s="731"/>
      <c r="AD16" s="731"/>
      <c r="AE16" s="731"/>
      <c r="AF16" s="731"/>
      <c r="AG16" s="731"/>
      <c r="AH16" s="731"/>
      <c r="AI16" s="731"/>
      <c r="AJ16" s="731"/>
      <c r="AK16" s="731"/>
      <c r="AL16" s="731"/>
      <c r="AM16" s="731"/>
      <c r="AN16" s="731"/>
      <c r="AO16" s="731"/>
      <c r="AP16" s="731"/>
      <c r="AQ16" s="731"/>
      <c r="AR16" s="731"/>
      <c r="AS16" s="731"/>
      <c r="AT16" s="731"/>
      <c r="AU16" s="731"/>
      <c r="AV16" s="731"/>
      <c r="AW16" s="731"/>
      <c r="AX16" s="731"/>
      <c r="AY16" s="732"/>
    </row>
    <row r="17" spans="1:51" ht="13.5" customHeight="1">
      <c r="A17" s="6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row>
    <row r="18" spans="1:51" ht="19.5" customHeight="1">
      <c r="A18" s="62" t="s">
        <v>459</v>
      </c>
    </row>
    <row r="19" spans="1:51" ht="19.5" customHeight="1">
      <c r="A19" s="569" t="s">
        <v>460</v>
      </c>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18"/>
      <c r="AV19" s="318"/>
      <c r="AW19" s="318"/>
      <c r="AX19" s="318"/>
      <c r="AY19" s="570"/>
    </row>
    <row r="20" spans="1:51" ht="19.5" customHeight="1">
      <c r="A20" s="733" t="s">
        <v>461</v>
      </c>
      <c r="B20" s="728"/>
      <c r="C20" s="728"/>
      <c r="D20" s="728"/>
      <c r="E20" s="728"/>
      <c r="F20" s="728"/>
      <c r="G20" s="728"/>
      <c r="H20" s="728"/>
      <c r="I20" s="728"/>
      <c r="J20" s="728"/>
      <c r="K20" s="728"/>
      <c r="L20" s="728"/>
      <c r="M20" s="728"/>
      <c r="N20" s="728"/>
      <c r="O20" s="728"/>
      <c r="P20" s="728"/>
      <c r="Q20" s="728"/>
      <c r="R20" s="728"/>
      <c r="S20" s="728"/>
      <c r="T20" s="728"/>
      <c r="U20" s="728"/>
      <c r="V20" s="728"/>
      <c r="W20" s="728"/>
      <c r="X20" s="734"/>
      <c r="Y20" s="733" t="s">
        <v>462</v>
      </c>
      <c r="Z20" s="728"/>
      <c r="AA20" s="728"/>
      <c r="AB20" s="728"/>
      <c r="AC20" s="728"/>
      <c r="AD20" s="728"/>
      <c r="AE20" s="728"/>
      <c r="AF20" s="728"/>
      <c r="AG20" s="728"/>
      <c r="AH20" s="728"/>
      <c r="AI20" s="728"/>
      <c r="AJ20" s="76"/>
      <c r="AK20" s="175" t="s">
        <v>463</v>
      </c>
      <c r="AL20" s="77"/>
      <c r="AM20" s="77"/>
      <c r="AN20" s="77"/>
      <c r="AO20" s="77"/>
      <c r="AP20" s="77"/>
      <c r="AQ20" s="77" t="s">
        <v>55</v>
      </c>
      <c r="AR20" s="77"/>
      <c r="AS20" s="77"/>
      <c r="AT20" s="77" t="s">
        <v>56</v>
      </c>
      <c r="AU20" s="77"/>
      <c r="AV20" s="77"/>
      <c r="AW20" s="77" t="s">
        <v>434</v>
      </c>
      <c r="AX20" s="76" t="s">
        <v>153</v>
      </c>
      <c r="AY20" s="74"/>
    </row>
    <row r="21" spans="1:51" ht="19.5" customHeight="1">
      <c r="A21" s="725"/>
      <c r="B21" s="726"/>
      <c r="C21" s="726"/>
      <c r="D21" s="726"/>
      <c r="E21" s="726"/>
      <c r="F21" s="726"/>
      <c r="G21" s="726"/>
      <c r="H21" s="726"/>
      <c r="I21" s="726"/>
      <c r="J21" s="726"/>
      <c r="K21" s="726"/>
      <c r="L21" s="726"/>
      <c r="M21" s="726"/>
      <c r="N21" s="726"/>
      <c r="O21" s="726"/>
      <c r="P21" s="726"/>
      <c r="Q21" s="726"/>
      <c r="R21" s="726"/>
      <c r="S21" s="726"/>
      <c r="T21" s="726"/>
      <c r="U21" s="726"/>
      <c r="V21" s="726"/>
      <c r="W21" s="726"/>
      <c r="X21" s="727"/>
      <c r="Y21" s="725"/>
      <c r="Z21" s="726"/>
      <c r="AA21" s="726"/>
      <c r="AB21" s="726"/>
      <c r="AC21" s="726"/>
      <c r="AD21" s="726"/>
      <c r="AE21" s="726"/>
      <c r="AF21" s="726"/>
      <c r="AG21" s="726"/>
      <c r="AH21" s="726"/>
      <c r="AI21" s="726"/>
      <c r="AJ21" s="76"/>
      <c r="AK21" s="175" t="s">
        <v>463</v>
      </c>
      <c r="AL21" s="728" t="s">
        <v>145</v>
      </c>
      <c r="AM21" s="728"/>
      <c r="AN21" s="728"/>
      <c r="AO21" s="729" t="s">
        <v>15</v>
      </c>
      <c r="AP21" s="729"/>
      <c r="AQ21" s="729"/>
      <c r="AR21" s="729" t="s">
        <v>16</v>
      </c>
      <c r="AS21" s="729"/>
      <c r="AT21" s="729"/>
      <c r="AU21" s="729" t="s">
        <v>17</v>
      </c>
      <c r="AV21" s="729"/>
      <c r="AW21" s="729"/>
      <c r="AX21" s="76" t="s">
        <v>153</v>
      </c>
      <c r="AY21" s="74"/>
    </row>
    <row r="22" spans="1:51" ht="19.5" customHeight="1">
      <c r="A22" s="725"/>
      <c r="B22" s="726"/>
      <c r="C22" s="726"/>
      <c r="D22" s="726"/>
      <c r="E22" s="726"/>
      <c r="F22" s="726"/>
      <c r="G22" s="726"/>
      <c r="H22" s="726"/>
      <c r="I22" s="726"/>
      <c r="J22" s="726"/>
      <c r="K22" s="726"/>
      <c r="L22" s="726"/>
      <c r="M22" s="726"/>
      <c r="N22" s="726"/>
      <c r="O22" s="726"/>
      <c r="P22" s="726"/>
      <c r="Q22" s="726"/>
      <c r="R22" s="726"/>
      <c r="S22" s="726"/>
      <c r="T22" s="726"/>
      <c r="U22" s="726"/>
      <c r="V22" s="726"/>
      <c r="W22" s="726"/>
      <c r="X22" s="727"/>
      <c r="Y22" s="725"/>
      <c r="Z22" s="726"/>
      <c r="AA22" s="726"/>
      <c r="AB22" s="726"/>
      <c r="AC22" s="726"/>
      <c r="AD22" s="726"/>
      <c r="AE22" s="726"/>
      <c r="AF22" s="726"/>
      <c r="AG22" s="726"/>
      <c r="AH22" s="726"/>
      <c r="AI22" s="726"/>
      <c r="AJ22" s="76"/>
      <c r="AK22" s="175" t="s">
        <v>463</v>
      </c>
      <c r="AL22" s="728" t="s">
        <v>145</v>
      </c>
      <c r="AM22" s="728"/>
      <c r="AN22" s="728"/>
      <c r="AO22" s="729" t="s">
        <v>15</v>
      </c>
      <c r="AP22" s="729"/>
      <c r="AQ22" s="729"/>
      <c r="AR22" s="729" t="s">
        <v>16</v>
      </c>
      <c r="AS22" s="729"/>
      <c r="AT22" s="729"/>
      <c r="AU22" s="729" t="s">
        <v>17</v>
      </c>
      <c r="AV22" s="729"/>
      <c r="AW22" s="729"/>
      <c r="AX22" s="76" t="s">
        <v>153</v>
      </c>
      <c r="AY22" s="74"/>
    </row>
    <row r="23" spans="1:51" ht="19.5" customHeight="1">
      <c r="A23" s="725"/>
      <c r="B23" s="726"/>
      <c r="C23" s="726"/>
      <c r="D23" s="726"/>
      <c r="E23" s="726"/>
      <c r="F23" s="726"/>
      <c r="G23" s="726"/>
      <c r="H23" s="726"/>
      <c r="I23" s="726"/>
      <c r="J23" s="726"/>
      <c r="K23" s="726"/>
      <c r="L23" s="726"/>
      <c r="M23" s="726"/>
      <c r="N23" s="726"/>
      <c r="O23" s="726"/>
      <c r="P23" s="726"/>
      <c r="Q23" s="726"/>
      <c r="R23" s="726"/>
      <c r="S23" s="726"/>
      <c r="T23" s="726"/>
      <c r="U23" s="726"/>
      <c r="V23" s="726"/>
      <c r="W23" s="726"/>
      <c r="X23" s="727"/>
      <c r="Y23" s="725"/>
      <c r="Z23" s="726"/>
      <c r="AA23" s="726"/>
      <c r="AB23" s="726"/>
      <c r="AC23" s="726"/>
      <c r="AD23" s="726"/>
      <c r="AE23" s="726"/>
      <c r="AF23" s="726"/>
      <c r="AG23" s="726"/>
      <c r="AH23" s="726"/>
      <c r="AI23" s="726"/>
      <c r="AJ23" s="76"/>
      <c r="AK23" s="175" t="s">
        <v>463</v>
      </c>
      <c r="AL23" s="728" t="s">
        <v>145</v>
      </c>
      <c r="AM23" s="728"/>
      <c r="AN23" s="728"/>
      <c r="AO23" s="729" t="s">
        <v>15</v>
      </c>
      <c r="AP23" s="729"/>
      <c r="AQ23" s="729"/>
      <c r="AR23" s="729" t="s">
        <v>16</v>
      </c>
      <c r="AS23" s="729"/>
      <c r="AT23" s="729"/>
      <c r="AU23" s="729" t="s">
        <v>17</v>
      </c>
      <c r="AV23" s="729"/>
      <c r="AW23" s="729"/>
      <c r="AX23" s="76" t="s">
        <v>153</v>
      </c>
      <c r="AY23" s="74"/>
    </row>
    <row r="24" spans="1:51" ht="19.5" customHeight="1">
      <c r="A24" s="725"/>
      <c r="B24" s="726"/>
      <c r="C24" s="726"/>
      <c r="D24" s="726"/>
      <c r="E24" s="726"/>
      <c r="F24" s="726"/>
      <c r="G24" s="726"/>
      <c r="H24" s="726"/>
      <c r="I24" s="726"/>
      <c r="J24" s="726"/>
      <c r="K24" s="726"/>
      <c r="L24" s="726"/>
      <c r="M24" s="726"/>
      <c r="N24" s="726"/>
      <c r="O24" s="726"/>
      <c r="P24" s="726"/>
      <c r="Q24" s="726"/>
      <c r="R24" s="726"/>
      <c r="S24" s="726"/>
      <c r="T24" s="726"/>
      <c r="U24" s="726"/>
      <c r="V24" s="726"/>
      <c r="W24" s="726"/>
      <c r="X24" s="727"/>
      <c r="Y24" s="725"/>
      <c r="Z24" s="726"/>
      <c r="AA24" s="726"/>
      <c r="AB24" s="726"/>
      <c r="AC24" s="726"/>
      <c r="AD24" s="726"/>
      <c r="AE24" s="726"/>
      <c r="AF24" s="726"/>
      <c r="AG24" s="726"/>
      <c r="AH24" s="726"/>
      <c r="AI24" s="726"/>
      <c r="AJ24" s="76"/>
      <c r="AK24" s="175" t="s">
        <v>463</v>
      </c>
      <c r="AL24" s="728" t="s">
        <v>145</v>
      </c>
      <c r="AM24" s="728"/>
      <c r="AN24" s="728"/>
      <c r="AO24" s="729" t="s">
        <v>15</v>
      </c>
      <c r="AP24" s="729"/>
      <c r="AQ24" s="729"/>
      <c r="AR24" s="729" t="s">
        <v>16</v>
      </c>
      <c r="AS24" s="729"/>
      <c r="AT24" s="729"/>
      <c r="AU24" s="729" t="s">
        <v>17</v>
      </c>
      <c r="AV24" s="729"/>
      <c r="AW24" s="729"/>
      <c r="AX24" s="76" t="s">
        <v>153</v>
      </c>
      <c r="AY24" s="74"/>
    </row>
    <row r="25" spans="1:51" ht="19.5" customHeight="1">
      <c r="A25" s="725"/>
      <c r="B25" s="726"/>
      <c r="C25" s="726"/>
      <c r="D25" s="726"/>
      <c r="E25" s="726"/>
      <c r="F25" s="726"/>
      <c r="G25" s="726"/>
      <c r="H25" s="726"/>
      <c r="I25" s="726"/>
      <c r="J25" s="726"/>
      <c r="K25" s="726"/>
      <c r="L25" s="726"/>
      <c r="M25" s="726"/>
      <c r="N25" s="726"/>
      <c r="O25" s="726"/>
      <c r="P25" s="726"/>
      <c r="Q25" s="726"/>
      <c r="R25" s="726"/>
      <c r="S25" s="726"/>
      <c r="T25" s="726"/>
      <c r="U25" s="726"/>
      <c r="V25" s="726"/>
      <c r="W25" s="726"/>
      <c r="X25" s="727"/>
      <c r="Y25" s="725"/>
      <c r="Z25" s="726"/>
      <c r="AA25" s="726"/>
      <c r="AB25" s="726"/>
      <c r="AC25" s="726"/>
      <c r="AD25" s="726"/>
      <c r="AE25" s="726"/>
      <c r="AF25" s="726"/>
      <c r="AG25" s="726"/>
      <c r="AH25" s="726"/>
      <c r="AI25" s="726"/>
      <c r="AJ25" s="76"/>
      <c r="AK25" s="175" t="s">
        <v>463</v>
      </c>
      <c r="AL25" s="728" t="s">
        <v>145</v>
      </c>
      <c r="AM25" s="728"/>
      <c r="AN25" s="728"/>
      <c r="AO25" s="729" t="s">
        <v>15</v>
      </c>
      <c r="AP25" s="729"/>
      <c r="AQ25" s="729"/>
      <c r="AR25" s="729" t="s">
        <v>16</v>
      </c>
      <c r="AS25" s="729"/>
      <c r="AT25" s="729"/>
      <c r="AU25" s="729" t="s">
        <v>17</v>
      </c>
      <c r="AV25" s="729"/>
      <c r="AW25" s="729"/>
      <c r="AX25" s="76" t="s">
        <v>153</v>
      </c>
      <c r="AY25" s="74"/>
    </row>
    <row r="26" spans="1:51" ht="19.5" customHeight="1">
      <c r="A26" s="725"/>
      <c r="B26" s="726"/>
      <c r="C26" s="726"/>
      <c r="D26" s="726"/>
      <c r="E26" s="726"/>
      <c r="F26" s="726"/>
      <c r="G26" s="726"/>
      <c r="H26" s="726"/>
      <c r="I26" s="726"/>
      <c r="J26" s="726"/>
      <c r="K26" s="726"/>
      <c r="L26" s="726"/>
      <c r="M26" s="726"/>
      <c r="N26" s="726"/>
      <c r="O26" s="726"/>
      <c r="P26" s="726"/>
      <c r="Q26" s="726"/>
      <c r="R26" s="726"/>
      <c r="S26" s="726"/>
      <c r="T26" s="726"/>
      <c r="U26" s="726"/>
      <c r="V26" s="726"/>
      <c r="W26" s="726"/>
      <c r="X26" s="727"/>
      <c r="Y26" s="725"/>
      <c r="Z26" s="726"/>
      <c r="AA26" s="726"/>
      <c r="AB26" s="726"/>
      <c r="AC26" s="726"/>
      <c r="AD26" s="726"/>
      <c r="AE26" s="726"/>
      <c r="AF26" s="726"/>
      <c r="AG26" s="726"/>
      <c r="AH26" s="726"/>
      <c r="AI26" s="726"/>
      <c r="AJ26" s="76"/>
      <c r="AK26" s="175" t="s">
        <v>463</v>
      </c>
      <c r="AL26" s="728" t="s">
        <v>145</v>
      </c>
      <c r="AM26" s="728"/>
      <c r="AN26" s="728"/>
      <c r="AO26" s="729" t="s">
        <v>15</v>
      </c>
      <c r="AP26" s="729"/>
      <c r="AQ26" s="729"/>
      <c r="AR26" s="729" t="s">
        <v>16</v>
      </c>
      <c r="AS26" s="729"/>
      <c r="AT26" s="729"/>
      <c r="AU26" s="729" t="s">
        <v>17</v>
      </c>
      <c r="AV26" s="729"/>
      <c r="AW26" s="729"/>
      <c r="AX26" s="76" t="s">
        <v>153</v>
      </c>
      <c r="AY26" s="74"/>
    </row>
    <row r="27" spans="1:51" ht="19.5" customHeight="1">
      <c r="A27" s="725"/>
      <c r="B27" s="726"/>
      <c r="C27" s="726"/>
      <c r="D27" s="726"/>
      <c r="E27" s="726"/>
      <c r="F27" s="726"/>
      <c r="G27" s="726"/>
      <c r="H27" s="726"/>
      <c r="I27" s="726"/>
      <c r="J27" s="726"/>
      <c r="K27" s="726"/>
      <c r="L27" s="726"/>
      <c r="M27" s="726"/>
      <c r="N27" s="726"/>
      <c r="O27" s="726"/>
      <c r="P27" s="726"/>
      <c r="Q27" s="726"/>
      <c r="R27" s="726"/>
      <c r="S27" s="726"/>
      <c r="T27" s="726"/>
      <c r="U27" s="726"/>
      <c r="V27" s="726"/>
      <c r="W27" s="726"/>
      <c r="X27" s="727"/>
      <c r="Y27" s="725"/>
      <c r="Z27" s="726"/>
      <c r="AA27" s="726"/>
      <c r="AB27" s="726"/>
      <c r="AC27" s="726"/>
      <c r="AD27" s="726"/>
      <c r="AE27" s="726"/>
      <c r="AF27" s="726"/>
      <c r="AG27" s="726"/>
      <c r="AH27" s="726"/>
      <c r="AI27" s="726"/>
      <c r="AJ27" s="76"/>
      <c r="AK27" s="175" t="s">
        <v>463</v>
      </c>
      <c r="AL27" s="728" t="s">
        <v>145</v>
      </c>
      <c r="AM27" s="728"/>
      <c r="AN27" s="728"/>
      <c r="AO27" s="729" t="s">
        <v>15</v>
      </c>
      <c r="AP27" s="729"/>
      <c r="AQ27" s="729"/>
      <c r="AR27" s="729" t="s">
        <v>16</v>
      </c>
      <c r="AS27" s="729"/>
      <c r="AT27" s="729"/>
      <c r="AU27" s="729" t="s">
        <v>17</v>
      </c>
      <c r="AV27" s="729"/>
      <c r="AW27" s="729"/>
      <c r="AX27" s="76" t="s">
        <v>153</v>
      </c>
      <c r="AY27" s="74"/>
    </row>
    <row r="28" spans="1:51" ht="19.5" customHeight="1">
      <c r="A28" s="725"/>
      <c r="B28" s="726"/>
      <c r="C28" s="726"/>
      <c r="D28" s="726"/>
      <c r="E28" s="726"/>
      <c r="F28" s="726"/>
      <c r="G28" s="726"/>
      <c r="H28" s="726"/>
      <c r="I28" s="726"/>
      <c r="J28" s="726"/>
      <c r="K28" s="726"/>
      <c r="L28" s="726"/>
      <c r="M28" s="726"/>
      <c r="N28" s="726"/>
      <c r="O28" s="726"/>
      <c r="P28" s="726"/>
      <c r="Q28" s="726"/>
      <c r="R28" s="726"/>
      <c r="S28" s="726"/>
      <c r="T28" s="726"/>
      <c r="U28" s="726"/>
      <c r="V28" s="726"/>
      <c r="W28" s="726"/>
      <c r="X28" s="727"/>
      <c r="Y28" s="725"/>
      <c r="Z28" s="726"/>
      <c r="AA28" s="726"/>
      <c r="AB28" s="726"/>
      <c r="AC28" s="726"/>
      <c r="AD28" s="726"/>
      <c r="AE28" s="726"/>
      <c r="AF28" s="726"/>
      <c r="AG28" s="726"/>
      <c r="AH28" s="726"/>
      <c r="AI28" s="726"/>
      <c r="AJ28" s="76"/>
      <c r="AK28" s="175" t="s">
        <v>463</v>
      </c>
      <c r="AL28" s="728" t="s">
        <v>145</v>
      </c>
      <c r="AM28" s="728"/>
      <c r="AN28" s="728"/>
      <c r="AO28" s="729" t="s">
        <v>15</v>
      </c>
      <c r="AP28" s="729"/>
      <c r="AQ28" s="729"/>
      <c r="AR28" s="729" t="s">
        <v>16</v>
      </c>
      <c r="AS28" s="729"/>
      <c r="AT28" s="729"/>
      <c r="AU28" s="729" t="s">
        <v>17</v>
      </c>
      <c r="AV28" s="729"/>
      <c r="AW28" s="729"/>
      <c r="AX28" s="76" t="s">
        <v>153</v>
      </c>
      <c r="AY28" s="74"/>
    </row>
    <row r="29" spans="1:51" ht="19.5" customHeight="1">
      <c r="A29" s="725"/>
      <c r="B29" s="726"/>
      <c r="C29" s="726"/>
      <c r="D29" s="726"/>
      <c r="E29" s="726"/>
      <c r="F29" s="726"/>
      <c r="G29" s="726"/>
      <c r="H29" s="726"/>
      <c r="I29" s="726"/>
      <c r="J29" s="726"/>
      <c r="K29" s="726"/>
      <c r="L29" s="726"/>
      <c r="M29" s="726"/>
      <c r="N29" s="726"/>
      <c r="O29" s="726"/>
      <c r="P29" s="726"/>
      <c r="Q29" s="726"/>
      <c r="R29" s="726"/>
      <c r="S29" s="726"/>
      <c r="T29" s="726"/>
      <c r="U29" s="726"/>
      <c r="V29" s="726"/>
      <c r="W29" s="726"/>
      <c r="X29" s="727"/>
      <c r="Y29" s="725"/>
      <c r="Z29" s="726"/>
      <c r="AA29" s="726"/>
      <c r="AB29" s="726"/>
      <c r="AC29" s="726"/>
      <c r="AD29" s="726"/>
      <c r="AE29" s="726"/>
      <c r="AF29" s="726"/>
      <c r="AG29" s="726"/>
      <c r="AH29" s="726"/>
      <c r="AI29" s="726"/>
      <c r="AJ29" s="76"/>
      <c r="AK29" s="175" t="s">
        <v>463</v>
      </c>
      <c r="AL29" s="728" t="s">
        <v>145</v>
      </c>
      <c r="AM29" s="728"/>
      <c r="AN29" s="728"/>
      <c r="AO29" s="729" t="s">
        <v>15</v>
      </c>
      <c r="AP29" s="729"/>
      <c r="AQ29" s="729"/>
      <c r="AR29" s="729" t="s">
        <v>16</v>
      </c>
      <c r="AS29" s="729"/>
      <c r="AT29" s="729"/>
      <c r="AU29" s="729" t="s">
        <v>17</v>
      </c>
      <c r="AV29" s="729"/>
      <c r="AW29" s="729"/>
      <c r="AX29" s="76" t="s">
        <v>153</v>
      </c>
      <c r="AY29" s="74"/>
    </row>
    <row r="30" spans="1:51" ht="19.5" customHeight="1">
      <c r="A30" s="725"/>
      <c r="B30" s="726"/>
      <c r="C30" s="726"/>
      <c r="D30" s="726"/>
      <c r="E30" s="726"/>
      <c r="F30" s="726"/>
      <c r="G30" s="726"/>
      <c r="H30" s="726"/>
      <c r="I30" s="726"/>
      <c r="J30" s="726"/>
      <c r="K30" s="726"/>
      <c r="L30" s="726"/>
      <c r="M30" s="726"/>
      <c r="N30" s="726"/>
      <c r="O30" s="726"/>
      <c r="P30" s="726"/>
      <c r="Q30" s="726"/>
      <c r="R30" s="726"/>
      <c r="S30" s="726"/>
      <c r="T30" s="726"/>
      <c r="U30" s="726"/>
      <c r="V30" s="726"/>
      <c r="W30" s="726"/>
      <c r="X30" s="727"/>
      <c r="Y30" s="725"/>
      <c r="Z30" s="726"/>
      <c r="AA30" s="726"/>
      <c r="AB30" s="726"/>
      <c r="AC30" s="726"/>
      <c r="AD30" s="726"/>
      <c r="AE30" s="726"/>
      <c r="AF30" s="726"/>
      <c r="AG30" s="726"/>
      <c r="AH30" s="726"/>
      <c r="AI30" s="726"/>
      <c r="AJ30" s="76"/>
      <c r="AK30" s="175" t="s">
        <v>463</v>
      </c>
      <c r="AL30" s="728" t="s">
        <v>145</v>
      </c>
      <c r="AM30" s="728"/>
      <c r="AN30" s="728"/>
      <c r="AO30" s="729" t="s">
        <v>15</v>
      </c>
      <c r="AP30" s="729"/>
      <c r="AQ30" s="729"/>
      <c r="AR30" s="729" t="s">
        <v>16</v>
      </c>
      <c r="AS30" s="729"/>
      <c r="AT30" s="729"/>
      <c r="AU30" s="729" t="s">
        <v>17</v>
      </c>
      <c r="AV30" s="729"/>
      <c r="AW30" s="729"/>
      <c r="AX30" s="76" t="s">
        <v>153</v>
      </c>
      <c r="AY30" s="74"/>
    </row>
    <row r="32" spans="1:51" ht="19.5" customHeight="1">
      <c r="A32" s="290" t="s">
        <v>464</v>
      </c>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1"/>
      <c r="AY32" s="724"/>
    </row>
    <row r="33" spans="1:51" ht="19.5" customHeight="1">
      <c r="A33" s="290" t="s">
        <v>461</v>
      </c>
      <c r="B33" s="291"/>
      <c r="C33" s="291"/>
      <c r="D33" s="291"/>
      <c r="E33" s="291"/>
      <c r="F33" s="291"/>
      <c r="G33" s="291"/>
      <c r="H33" s="291"/>
      <c r="I33" s="291"/>
      <c r="J33" s="291"/>
      <c r="K33" s="291"/>
      <c r="L33" s="291"/>
      <c r="M33" s="291"/>
      <c r="N33" s="291"/>
      <c r="O33" s="291"/>
      <c r="P33" s="291"/>
      <c r="Q33" s="291"/>
      <c r="R33" s="291"/>
      <c r="S33" s="291"/>
      <c r="T33" s="291"/>
      <c r="U33" s="291"/>
      <c r="V33" s="291"/>
      <c r="W33" s="291"/>
      <c r="X33" s="724"/>
      <c r="Y33" s="290" t="s">
        <v>462</v>
      </c>
      <c r="Z33" s="291"/>
      <c r="AA33" s="291"/>
      <c r="AB33" s="291"/>
      <c r="AC33" s="291"/>
      <c r="AD33" s="291"/>
      <c r="AE33" s="291"/>
      <c r="AF33" s="291"/>
      <c r="AG33" s="291"/>
      <c r="AH33" s="291"/>
      <c r="AI33" s="291"/>
      <c r="AJ33" s="78"/>
      <c r="AK33" s="174" t="s">
        <v>463</v>
      </c>
      <c r="AL33" s="79"/>
      <c r="AM33" s="79"/>
      <c r="AN33" s="79"/>
      <c r="AO33" s="79"/>
      <c r="AP33" s="79"/>
      <c r="AQ33" s="79" t="s">
        <v>55</v>
      </c>
      <c r="AR33" s="79"/>
      <c r="AS33" s="79"/>
      <c r="AT33" s="79" t="s">
        <v>56</v>
      </c>
      <c r="AU33" s="79"/>
      <c r="AV33" s="79"/>
      <c r="AW33" s="79" t="s">
        <v>434</v>
      </c>
      <c r="AX33" s="78" t="s">
        <v>153</v>
      </c>
      <c r="AY33" s="80"/>
    </row>
    <row r="34" spans="1:51" ht="19.5" customHeight="1">
      <c r="A34" s="720"/>
      <c r="B34" s="721"/>
      <c r="C34" s="721"/>
      <c r="D34" s="721"/>
      <c r="E34" s="721"/>
      <c r="F34" s="721"/>
      <c r="G34" s="721"/>
      <c r="H34" s="721"/>
      <c r="I34" s="721"/>
      <c r="J34" s="721"/>
      <c r="K34" s="721"/>
      <c r="L34" s="721"/>
      <c r="M34" s="721"/>
      <c r="N34" s="721"/>
      <c r="O34" s="721"/>
      <c r="P34" s="721"/>
      <c r="Q34" s="721"/>
      <c r="R34" s="721"/>
      <c r="S34" s="721"/>
      <c r="T34" s="721"/>
      <c r="U34" s="721"/>
      <c r="V34" s="721"/>
      <c r="W34" s="721"/>
      <c r="X34" s="722"/>
      <c r="Y34" s="720"/>
      <c r="Z34" s="721"/>
      <c r="AA34" s="721"/>
      <c r="AB34" s="721"/>
      <c r="AC34" s="721"/>
      <c r="AD34" s="721"/>
      <c r="AE34" s="721"/>
      <c r="AF34" s="721"/>
      <c r="AG34" s="721"/>
      <c r="AH34" s="721"/>
      <c r="AI34" s="721"/>
      <c r="AJ34" s="78"/>
      <c r="AK34" s="174" t="s">
        <v>463</v>
      </c>
      <c r="AL34" s="291" t="s">
        <v>145</v>
      </c>
      <c r="AM34" s="291"/>
      <c r="AN34" s="291"/>
      <c r="AO34" s="723" t="s">
        <v>15</v>
      </c>
      <c r="AP34" s="723"/>
      <c r="AQ34" s="723"/>
      <c r="AR34" s="723" t="s">
        <v>16</v>
      </c>
      <c r="AS34" s="723"/>
      <c r="AT34" s="723"/>
      <c r="AU34" s="723" t="s">
        <v>17</v>
      </c>
      <c r="AV34" s="723"/>
      <c r="AW34" s="723"/>
      <c r="AX34" s="78" t="s">
        <v>153</v>
      </c>
      <c r="AY34" s="80"/>
    </row>
    <row r="35" spans="1:51" ht="19.5" customHeight="1">
      <c r="A35" s="720"/>
      <c r="B35" s="721"/>
      <c r="C35" s="721"/>
      <c r="D35" s="721"/>
      <c r="E35" s="721"/>
      <c r="F35" s="721"/>
      <c r="G35" s="721"/>
      <c r="H35" s="721"/>
      <c r="I35" s="721"/>
      <c r="J35" s="721"/>
      <c r="K35" s="721"/>
      <c r="L35" s="721"/>
      <c r="M35" s="721"/>
      <c r="N35" s="721"/>
      <c r="O35" s="721"/>
      <c r="P35" s="721"/>
      <c r="Q35" s="721"/>
      <c r="R35" s="721"/>
      <c r="S35" s="721"/>
      <c r="T35" s="721"/>
      <c r="U35" s="721"/>
      <c r="V35" s="721"/>
      <c r="W35" s="721"/>
      <c r="X35" s="722"/>
      <c r="Y35" s="720"/>
      <c r="Z35" s="721"/>
      <c r="AA35" s="721"/>
      <c r="AB35" s="721"/>
      <c r="AC35" s="721"/>
      <c r="AD35" s="721"/>
      <c r="AE35" s="721"/>
      <c r="AF35" s="721"/>
      <c r="AG35" s="721"/>
      <c r="AH35" s="721"/>
      <c r="AI35" s="721"/>
      <c r="AJ35" s="78"/>
      <c r="AK35" s="174" t="s">
        <v>463</v>
      </c>
      <c r="AL35" s="291" t="s">
        <v>145</v>
      </c>
      <c r="AM35" s="291"/>
      <c r="AN35" s="291"/>
      <c r="AO35" s="723" t="s">
        <v>15</v>
      </c>
      <c r="AP35" s="723"/>
      <c r="AQ35" s="723"/>
      <c r="AR35" s="723" t="s">
        <v>16</v>
      </c>
      <c r="AS35" s="723"/>
      <c r="AT35" s="723"/>
      <c r="AU35" s="723" t="s">
        <v>17</v>
      </c>
      <c r="AV35" s="723"/>
      <c r="AW35" s="723"/>
      <c r="AX35" s="78" t="s">
        <v>153</v>
      </c>
      <c r="AY35" s="80"/>
    </row>
    <row r="36" spans="1:51" ht="19.5" customHeight="1">
      <c r="A36" s="720"/>
      <c r="B36" s="721"/>
      <c r="C36" s="721"/>
      <c r="D36" s="721"/>
      <c r="E36" s="721"/>
      <c r="F36" s="721"/>
      <c r="G36" s="721"/>
      <c r="H36" s="721"/>
      <c r="I36" s="721"/>
      <c r="J36" s="721"/>
      <c r="K36" s="721"/>
      <c r="L36" s="721"/>
      <c r="M36" s="721"/>
      <c r="N36" s="721"/>
      <c r="O36" s="721"/>
      <c r="P36" s="721"/>
      <c r="Q36" s="721"/>
      <c r="R36" s="721"/>
      <c r="S36" s="721"/>
      <c r="T36" s="721"/>
      <c r="U36" s="721"/>
      <c r="V36" s="721"/>
      <c r="W36" s="721"/>
      <c r="X36" s="722"/>
      <c r="Y36" s="720"/>
      <c r="Z36" s="721"/>
      <c r="AA36" s="721"/>
      <c r="AB36" s="721"/>
      <c r="AC36" s="721"/>
      <c r="AD36" s="721"/>
      <c r="AE36" s="721"/>
      <c r="AF36" s="721"/>
      <c r="AG36" s="721"/>
      <c r="AH36" s="721"/>
      <c r="AI36" s="721"/>
      <c r="AJ36" s="78"/>
      <c r="AK36" s="174" t="s">
        <v>463</v>
      </c>
      <c r="AL36" s="291" t="s">
        <v>145</v>
      </c>
      <c r="AM36" s="291"/>
      <c r="AN36" s="291"/>
      <c r="AO36" s="723" t="s">
        <v>15</v>
      </c>
      <c r="AP36" s="723"/>
      <c r="AQ36" s="723"/>
      <c r="AR36" s="723" t="s">
        <v>16</v>
      </c>
      <c r="AS36" s="723"/>
      <c r="AT36" s="723"/>
      <c r="AU36" s="723" t="s">
        <v>17</v>
      </c>
      <c r="AV36" s="723"/>
      <c r="AW36" s="723"/>
      <c r="AX36" s="78" t="s">
        <v>153</v>
      </c>
      <c r="AY36" s="80"/>
    </row>
    <row r="37" spans="1:51" ht="19.5" customHeight="1">
      <c r="A37" s="720"/>
      <c r="B37" s="721"/>
      <c r="C37" s="721"/>
      <c r="D37" s="721"/>
      <c r="E37" s="721"/>
      <c r="F37" s="721"/>
      <c r="G37" s="721"/>
      <c r="H37" s="721"/>
      <c r="I37" s="721"/>
      <c r="J37" s="721"/>
      <c r="K37" s="721"/>
      <c r="L37" s="721"/>
      <c r="M37" s="721"/>
      <c r="N37" s="721"/>
      <c r="O37" s="721"/>
      <c r="P37" s="721"/>
      <c r="Q37" s="721"/>
      <c r="R37" s="721"/>
      <c r="S37" s="721"/>
      <c r="T37" s="721"/>
      <c r="U37" s="721"/>
      <c r="V37" s="721"/>
      <c r="W37" s="721"/>
      <c r="X37" s="722"/>
      <c r="Y37" s="720"/>
      <c r="Z37" s="721"/>
      <c r="AA37" s="721"/>
      <c r="AB37" s="721"/>
      <c r="AC37" s="721"/>
      <c r="AD37" s="721"/>
      <c r="AE37" s="721"/>
      <c r="AF37" s="721"/>
      <c r="AG37" s="721"/>
      <c r="AH37" s="721"/>
      <c r="AI37" s="721"/>
      <c r="AJ37" s="78"/>
      <c r="AK37" s="174" t="s">
        <v>463</v>
      </c>
      <c r="AL37" s="291" t="s">
        <v>145</v>
      </c>
      <c r="AM37" s="291"/>
      <c r="AN37" s="291"/>
      <c r="AO37" s="723" t="s">
        <v>15</v>
      </c>
      <c r="AP37" s="723"/>
      <c r="AQ37" s="723"/>
      <c r="AR37" s="723" t="s">
        <v>16</v>
      </c>
      <c r="AS37" s="723"/>
      <c r="AT37" s="723"/>
      <c r="AU37" s="723" t="s">
        <v>17</v>
      </c>
      <c r="AV37" s="723"/>
      <c r="AW37" s="723"/>
      <c r="AX37" s="78" t="s">
        <v>153</v>
      </c>
      <c r="AY37" s="80"/>
    </row>
    <row r="38" spans="1:51" ht="19.5" customHeight="1">
      <c r="A38" s="720"/>
      <c r="B38" s="721"/>
      <c r="C38" s="721"/>
      <c r="D38" s="721"/>
      <c r="E38" s="721"/>
      <c r="F38" s="721"/>
      <c r="G38" s="721"/>
      <c r="H38" s="721"/>
      <c r="I38" s="721"/>
      <c r="J38" s="721"/>
      <c r="K38" s="721"/>
      <c r="L38" s="721"/>
      <c r="M38" s="721"/>
      <c r="N38" s="721"/>
      <c r="O38" s="721"/>
      <c r="P38" s="721"/>
      <c r="Q38" s="721"/>
      <c r="R38" s="721"/>
      <c r="S38" s="721"/>
      <c r="T38" s="721"/>
      <c r="U38" s="721"/>
      <c r="V38" s="721"/>
      <c r="W38" s="721"/>
      <c r="X38" s="722"/>
      <c r="Y38" s="720"/>
      <c r="Z38" s="721"/>
      <c r="AA38" s="721"/>
      <c r="AB38" s="721"/>
      <c r="AC38" s="721"/>
      <c r="AD38" s="721"/>
      <c r="AE38" s="721"/>
      <c r="AF38" s="721"/>
      <c r="AG38" s="721"/>
      <c r="AH38" s="721"/>
      <c r="AI38" s="721"/>
      <c r="AJ38" s="78"/>
      <c r="AK38" s="174" t="s">
        <v>463</v>
      </c>
      <c r="AL38" s="291" t="s">
        <v>145</v>
      </c>
      <c r="AM38" s="291"/>
      <c r="AN38" s="291"/>
      <c r="AO38" s="723" t="s">
        <v>15</v>
      </c>
      <c r="AP38" s="723"/>
      <c r="AQ38" s="723"/>
      <c r="AR38" s="723" t="s">
        <v>16</v>
      </c>
      <c r="AS38" s="723"/>
      <c r="AT38" s="723"/>
      <c r="AU38" s="723" t="s">
        <v>17</v>
      </c>
      <c r="AV38" s="723"/>
      <c r="AW38" s="723"/>
      <c r="AX38" s="78" t="s">
        <v>153</v>
      </c>
      <c r="AY38" s="80"/>
    </row>
    <row r="39" spans="1:51" ht="19.5" customHeight="1">
      <c r="A39" s="720"/>
      <c r="B39" s="721"/>
      <c r="C39" s="721"/>
      <c r="D39" s="721"/>
      <c r="E39" s="721"/>
      <c r="F39" s="721"/>
      <c r="G39" s="721"/>
      <c r="H39" s="721"/>
      <c r="I39" s="721"/>
      <c r="J39" s="721"/>
      <c r="K39" s="721"/>
      <c r="L39" s="721"/>
      <c r="M39" s="721"/>
      <c r="N39" s="721"/>
      <c r="O39" s="721"/>
      <c r="P39" s="721"/>
      <c r="Q39" s="721"/>
      <c r="R39" s="721"/>
      <c r="S39" s="721"/>
      <c r="T39" s="721"/>
      <c r="U39" s="721"/>
      <c r="V39" s="721"/>
      <c r="W39" s="721"/>
      <c r="X39" s="722"/>
      <c r="Y39" s="720"/>
      <c r="Z39" s="721"/>
      <c r="AA39" s="721"/>
      <c r="AB39" s="721"/>
      <c r="AC39" s="721"/>
      <c r="AD39" s="721"/>
      <c r="AE39" s="721"/>
      <c r="AF39" s="721"/>
      <c r="AG39" s="721"/>
      <c r="AH39" s="721"/>
      <c r="AI39" s="721"/>
      <c r="AJ39" s="78"/>
      <c r="AK39" s="174" t="s">
        <v>463</v>
      </c>
      <c r="AL39" s="291" t="s">
        <v>145</v>
      </c>
      <c r="AM39" s="291"/>
      <c r="AN39" s="291"/>
      <c r="AO39" s="723" t="s">
        <v>15</v>
      </c>
      <c r="AP39" s="723"/>
      <c r="AQ39" s="723"/>
      <c r="AR39" s="723" t="s">
        <v>16</v>
      </c>
      <c r="AS39" s="723"/>
      <c r="AT39" s="723"/>
      <c r="AU39" s="723" t="s">
        <v>17</v>
      </c>
      <c r="AV39" s="723"/>
      <c r="AW39" s="723"/>
      <c r="AX39" s="78" t="s">
        <v>153</v>
      </c>
      <c r="AY39" s="80"/>
    </row>
    <row r="40" spans="1:51" ht="19.5" customHeight="1">
      <c r="A40" s="720"/>
      <c r="B40" s="721"/>
      <c r="C40" s="721"/>
      <c r="D40" s="721"/>
      <c r="E40" s="721"/>
      <c r="F40" s="721"/>
      <c r="G40" s="721"/>
      <c r="H40" s="721"/>
      <c r="I40" s="721"/>
      <c r="J40" s="721"/>
      <c r="K40" s="721"/>
      <c r="L40" s="721"/>
      <c r="M40" s="721"/>
      <c r="N40" s="721"/>
      <c r="O40" s="721"/>
      <c r="P40" s="721"/>
      <c r="Q40" s="721"/>
      <c r="R40" s="721"/>
      <c r="S40" s="721"/>
      <c r="T40" s="721"/>
      <c r="U40" s="721"/>
      <c r="V40" s="721"/>
      <c r="W40" s="721"/>
      <c r="X40" s="722"/>
      <c r="Y40" s="720"/>
      <c r="Z40" s="721"/>
      <c r="AA40" s="721"/>
      <c r="AB40" s="721"/>
      <c r="AC40" s="721"/>
      <c r="AD40" s="721"/>
      <c r="AE40" s="721"/>
      <c r="AF40" s="721"/>
      <c r="AG40" s="721"/>
      <c r="AH40" s="721"/>
      <c r="AI40" s="721"/>
      <c r="AJ40" s="78"/>
      <c r="AK40" s="174" t="s">
        <v>463</v>
      </c>
      <c r="AL40" s="291" t="s">
        <v>145</v>
      </c>
      <c r="AM40" s="291"/>
      <c r="AN40" s="291"/>
      <c r="AO40" s="723" t="s">
        <v>15</v>
      </c>
      <c r="AP40" s="723"/>
      <c r="AQ40" s="723"/>
      <c r="AR40" s="723" t="s">
        <v>16</v>
      </c>
      <c r="AS40" s="723"/>
      <c r="AT40" s="723"/>
      <c r="AU40" s="723" t="s">
        <v>17</v>
      </c>
      <c r="AV40" s="723"/>
      <c r="AW40" s="723"/>
      <c r="AX40" s="78" t="s">
        <v>153</v>
      </c>
      <c r="AY40" s="80"/>
    </row>
    <row r="41" spans="1:51" ht="19.5" customHeight="1">
      <c r="A41" s="720"/>
      <c r="B41" s="721"/>
      <c r="C41" s="721"/>
      <c r="D41" s="721"/>
      <c r="E41" s="721"/>
      <c r="F41" s="721"/>
      <c r="G41" s="721"/>
      <c r="H41" s="721"/>
      <c r="I41" s="721"/>
      <c r="J41" s="721"/>
      <c r="K41" s="721"/>
      <c r="L41" s="721"/>
      <c r="M41" s="721"/>
      <c r="N41" s="721"/>
      <c r="O41" s="721"/>
      <c r="P41" s="721"/>
      <c r="Q41" s="721"/>
      <c r="R41" s="721"/>
      <c r="S41" s="721"/>
      <c r="T41" s="721"/>
      <c r="U41" s="721"/>
      <c r="V41" s="721"/>
      <c r="W41" s="721"/>
      <c r="X41" s="722"/>
      <c r="Y41" s="720"/>
      <c r="Z41" s="721"/>
      <c r="AA41" s="721"/>
      <c r="AB41" s="721"/>
      <c r="AC41" s="721"/>
      <c r="AD41" s="721"/>
      <c r="AE41" s="721"/>
      <c r="AF41" s="721"/>
      <c r="AG41" s="721"/>
      <c r="AH41" s="721"/>
      <c r="AI41" s="721"/>
      <c r="AJ41" s="78"/>
      <c r="AK41" s="174" t="s">
        <v>463</v>
      </c>
      <c r="AL41" s="291" t="s">
        <v>145</v>
      </c>
      <c r="AM41" s="291"/>
      <c r="AN41" s="291"/>
      <c r="AO41" s="723" t="s">
        <v>15</v>
      </c>
      <c r="AP41" s="723"/>
      <c r="AQ41" s="723"/>
      <c r="AR41" s="723" t="s">
        <v>16</v>
      </c>
      <c r="AS41" s="723"/>
      <c r="AT41" s="723"/>
      <c r="AU41" s="723" t="s">
        <v>17</v>
      </c>
      <c r="AV41" s="723"/>
      <c r="AW41" s="723"/>
      <c r="AX41" s="78" t="s">
        <v>153</v>
      </c>
      <c r="AY41" s="80"/>
    </row>
    <row r="42" spans="1:51" ht="19.5" customHeight="1">
      <c r="A42" s="81"/>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dimension ref="A1:AY22"/>
  <sheetViews>
    <sheetView showGridLines="0" view="pageLayout" topLeftCell="A4" zoomScale="90" zoomScaleNormal="100" zoomScalePageLayoutView="90" workbookViewId="0">
      <selection activeCell="AJ19" sqref="AJ19"/>
    </sheetView>
  </sheetViews>
  <sheetFormatPr defaultColWidth="1.6640625" defaultRowHeight="19.5" customHeight="1"/>
  <cols>
    <col min="1" max="16384" width="1.6640625" style="1"/>
  </cols>
  <sheetData>
    <row r="1" spans="1:51" ht="19.649999999999999" customHeight="1">
      <c r="A1" s="1" t="s">
        <v>465</v>
      </c>
    </row>
    <row r="2" spans="1:51" ht="19.5" customHeight="1">
      <c r="A2" s="710" t="s">
        <v>53</v>
      </c>
      <c r="B2" s="709"/>
      <c r="C2" s="709"/>
      <c r="D2" s="709"/>
      <c r="E2" s="709"/>
      <c r="F2" s="709"/>
      <c r="G2" s="709"/>
      <c r="H2" s="709"/>
      <c r="I2" s="709"/>
      <c r="J2" s="711"/>
      <c r="K2" s="710" t="s">
        <v>34</v>
      </c>
      <c r="L2" s="709"/>
      <c r="M2" s="709"/>
      <c r="N2" s="709"/>
      <c r="O2" s="709"/>
      <c r="P2" s="709"/>
      <c r="Q2" s="709"/>
      <c r="R2" s="709"/>
      <c r="S2" s="709"/>
      <c r="T2" s="709"/>
      <c r="U2" s="709"/>
      <c r="V2" s="709"/>
      <c r="W2" s="709"/>
      <c r="X2" s="709"/>
      <c r="Y2" s="711"/>
      <c r="Z2" s="710" t="s">
        <v>53</v>
      </c>
      <c r="AA2" s="709"/>
      <c r="AB2" s="709"/>
      <c r="AC2" s="709"/>
      <c r="AD2" s="709"/>
      <c r="AE2" s="709"/>
      <c r="AF2" s="709"/>
      <c r="AG2" s="709"/>
      <c r="AH2" s="709"/>
      <c r="AI2" s="711"/>
      <c r="AJ2" s="710" t="s">
        <v>34</v>
      </c>
      <c r="AK2" s="709"/>
      <c r="AL2" s="709"/>
      <c r="AM2" s="709"/>
      <c r="AN2" s="709"/>
      <c r="AO2" s="709"/>
      <c r="AP2" s="709"/>
      <c r="AQ2" s="709"/>
      <c r="AR2" s="709"/>
      <c r="AS2" s="709"/>
      <c r="AT2" s="709"/>
      <c r="AU2" s="709"/>
      <c r="AV2" s="709"/>
      <c r="AW2" s="709"/>
      <c r="AX2" s="709"/>
      <c r="AY2" s="711"/>
    </row>
    <row r="3" spans="1:51" ht="19.5" customHeight="1">
      <c r="A3" s="692"/>
      <c r="B3" s="693"/>
      <c r="C3" s="693"/>
      <c r="D3" s="693"/>
      <c r="E3" s="693"/>
      <c r="F3" s="693"/>
      <c r="G3" s="693"/>
      <c r="H3" s="693"/>
      <c r="I3" s="693"/>
      <c r="J3" s="694"/>
      <c r="K3" s="692"/>
      <c r="L3" s="693"/>
      <c r="M3" s="693"/>
      <c r="N3" s="693"/>
      <c r="O3" s="693"/>
      <c r="P3" s="693"/>
      <c r="Q3" s="693"/>
      <c r="R3" s="693"/>
      <c r="S3" s="693"/>
      <c r="T3" s="693"/>
      <c r="U3" s="693"/>
      <c r="V3" s="693"/>
      <c r="W3" s="693"/>
      <c r="X3" s="693"/>
      <c r="Y3" s="694"/>
      <c r="Z3" s="692"/>
      <c r="AA3" s="693"/>
      <c r="AB3" s="693"/>
      <c r="AC3" s="693"/>
      <c r="AD3" s="693"/>
      <c r="AE3" s="693"/>
      <c r="AF3" s="693"/>
      <c r="AG3" s="693"/>
      <c r="AH3" s="693"/>
      <c r="AI3" s="694"/>
      <c r="AJ3" s="692"/>
      <c r="AK3" s="693"/>
      <c r="AL3" s="693"/>
      <c r="AM3" s="693"/>
      <c r="AN3" s="693"/>
      <c r="AO3" s="693"/>
      <c r="AP3" s="693"/>
      <c r="AQ3" s="693"/>
      <c r="AR3" s="693"/>
      <c r="AS3" s="693"/>
      <c r="AT3" s="693"/>
      <c r="AU3" s="693"/>
      <c r="AV3" s="693"/>
      <c r="AW3" s="693"/>
      <c r="AX3" s="693"/>
      <c r="AY3" s="694"/>
    </row>
    <row r="4" spans="1:51" ht="19.5" customHeight="1">
      <c r="A4" s="692"/>
      <c r="B4" s="693"/>
      <c r="C4" s="693"/>
      <c r="D4" s="693"/>
      <c r="E4" s="693"/>
      <c r="F4" s="693"/>
      <c r="G4" s="693"/>
      <c r="H4" s="693"/>
      <c r="I4" s="693"/>
      <c r="J4" s="694"/>
      <c r="K4" s="692"/>
      <c r="L4" s="693"/>
      <c r="M4" s="693"/>
      <c r="N4" s="693"/>
      <c r="O4" s="693"/>
      <c r="P4" s="693"/>
      <c r="Q4" s="693"/>
      <c r="R4" s="693"/>
      <c r="S4" s="693"/>
      <c r="T4" s="693"/>
      <c r="U4" s="693"/>
      <c r="V4" s="693"/>
      <c r="W4" s="693"/>
      <c r="X4" s="693"/>
      <c r="Y4" s="694"/>
      <c r="Z4" s="692"/>
      <c r="AA4" s="693"/>
      <c r="AB4" s="693"/>
      <c r="AC4" s="693"/>
      <c r="AD4" s="693"/>
      <c r="AE4" s="693"/>
      <c r="AF4" s="693"/>
      <c r="AG4" s="693"/>
      <c r="AH4" s="693"/>
      <c r="AI4" s="694"/>
      <c r="AJ4" s="692"/>
      <c r="AK4" s="693"/>
      <c r="AL4" s="693"/>
      <c r="AM4" s="693"/>
      <c r="AN4" s="693"/>
      <c r="AO4" s="693"/>
      <c r="AP4" s="693"/>
      <c r="AQ4" s="693"/>
      <c r="AR4" s="693"/>
      <c r="AS4" s="693"/>
      <c r="AT4" s="693"/>
      <c r="AU4" s="693"/>
      <c r="AV4" s="693"/>
      <c r="AW4" s="693"/>
      <c r="AX4" s="693"/>
      <c r="AY4" s="694"/>
    </row>
    <row r="5" spans="1:51" ht="19.5" customHeight="1">
      <c r="A5" s="692"/>
      <c r="B5" s="693"/>
      <c r="C5" s="693"/>
      <c r="D5" s="693"/>
      <c r="E5" s="693"/>
      <c r="F5" s="693"/>
      <c r="G5" s="693"/>
      <c r="H5" s="693"/>
      <c r="I5" s="693"/>
      <c r="J5" s="694"/>
      <c r="K5" s="692"/>
      <c r="L5" s="693"/>
      <c r="M5" s="693"/>
      <c r="N5" s="693"/>
      <c r="O5" s="693"/>
      <c r="P5" s="693"/>
      <c r="Q5" s="693"/>
      <c r="R5" s="693"/>
      <c r="S5" s="693"/>
      <c r="T5" s="693"/>
      <c r="U5" s="693"/>
      <c r="V5" s="693"/>
      <c r="W5" s="693"/>
      <c r="X5" s="693"/>
      <c r="Y5" s="694"/>
      <c r="Z5" s="692"/>
      <c r="AA5" s="693"/>
      <c r="AB5" s="693"/>
      <c r="AC5" s="693"/>
      <c r="AD5" s="693"/>
      <c r="AE5" s="693"/>
      <c r="AF5" s="693"/>
      <c r="AG5" s="693"/>
      <c r="AH5" s="693"/>
      <c r="AI5" s="694"/>
      <c r="AJ5" s="692"/>
      <c r="AK5" s="693"/>
      <c r="AL5" s="693"/>
      <c r="AM5" s="693"/>
      <c r="AN5" s="693"/>
      <c r="AO5" s="693"/>
      <c r="AP5" s="693"/>
      <c r="AQ5" s="693"/>
      <c r="AR5" s="693"/>
      <c r="AS5" s="693"/>
      <c r="AT5" s="693"/>
      <c r="AU5" s="693"/>
      <c r="AV5" s="693"/>
      <c r="AW5" s="693"/>
      <c r="AX5" s="693"/>
      <c r="AY5" s="694"/>
    </row>
    <row r="6" spans="1:51" ht="19.5" customHeight="1">
      <c r="A6" s="692"/>
      <c r="B6" s="693"/>
      <c r="C6" s="693"/>
      <c r="D6" s="693"/>
      <c r="E6" s="693"/>
      <c r="F6" s="693"/>
      <c r="G6" s="693"/>
      <c r="H6" s="693"/>
      <c r="I6" s="693"/>
      <c r="J6" s="694"/>
      <c r="K6" s="692"/>
      <c r="L6" s="693"/>
      <c r="M6" s="693"/>
      <c r="N6" s="693"/>
      <c r="O6" s="693"/>
      <c r="P6" s="693"/>
      <c r="Q6" s="693"/>
      <c r="R6" s="693"/>
      <c r="S6" s="693"/>
      <c r="T6" s="693"/>
      <c r="U6" s="693"/>
      <c r="V6" s="693"/>
      <c r="W6" s="693"/>
      <c r="X6" s="693"/>
      <c r="Y6" s="694"/>
      <c r="Z6" s="692"/>
      <c r="AA6" s="693"/>
      <c r="AB6" s="693"/>
      <c r="AC6" s="693"/>
      <c r="AD6" s="693"/>
      <c r="AE6" s="693"/>
      <c r="AF6" s="693"/>
      <c r="AG6" s="693"/>
      <c r="AH6" s="693"/>
      <c r="AI6" s="694"/>
      <c r="AJ6" s="692"/>
      <c r="AK6" s="693"/>
      <c r="AL6" s="693"/>
      <c r="AM6" s="693"/>
      <c r="AN6" s="693"/>
      <c r="AO6" s="693"/>
      <c r="AP6" s="693"/>
      <c r="AQ6" s="693"/>
      <c r="AR6" s="693"/>
      <c r="AS6" s="693"/>
      <c r="AT6" s="693"/>
      <c r="AU6" s="693"/>
      <c r="AV6" s="693"/>
      <c r="AW6" s="693"/>
      <c r="AX6" s="693"/>
      <c r="AY6" s="694"/>
    </row>
    <row r="7" spans="1:51" ht="19.5" customHeight="1">
      <c r="A7" s="692"/>
      <c r="B7" s="693"/>
      <c r="C7" s="693"/>
      <c r="D7" s="693"/>
      <c r="E7" s="693"/>
      <c r="F7" s="693"/>
      <c r="G7" s="693"/>
      <c r="H7" s="693"/>
      <c r="I7" s="693"/>
      <c r="J7" s="694"/>
      <c r="K7" s="692"/>
      <c r="L7" s="693"/>
      <c r="M7" s="693"/>
      <c r="N7" s="693"/>
      <c r="O7" s="693"/>
      <c r="P7" s="693"/>
      <c r="Q7" s="693"/>
      <c r="R7" s="693"/>
      <c r="S7" s="693"/>
      <c r="T7" s="693"/>
      <c r="U7" s="693"/>
      <c r="V7" s="693"/>
      <c r="W7" s="693"/>
      <c r="X7" s="693"/>
      <c r="Y7" s="694"/>
      <c r="Z7" s="692"/>
      <c r="AA7" s="693"/>
      <c r="AB7" s="693"/>
      <c r="AC7" s="693"/>
      <c r="AD7" s="693"/>
      <c r="AE7" s="693"/>
      <c r="AF7" s="693"/>
      <c r="AG7" s="693"/>
      <c r="AH7" s="693"/>
      <c r="AI7" s="694"/>
      <c r="AJ7" s="692"/>
      <c r="AK7" s="693"/>
      <c r="AL7" s="693"/>
      <c r="AM7" s="693"/>
      <c r="AN7" s="693"/>
      <c r="AO7" s="693"/>
      <c r="AP7" s="693"/>
      <c r="AQ7" s="693"/>
      <c r="AR7" s="693"/>
      <c r="AS7" s="693"/>
      <c r="AT7" s="693"/>
      <c r="AU7" s="693"/>
      <c r="AV7" s="693"/>
      <c r="AW7" s="693"/>
      <c r="AX7" s="693"/>
      <c r="AY7" s="694"/>
    </row>
    <row r="8" spans="1:51" ht="19.5" customHeight="1">
      <c r="A8" s="692"/>
      <c r="B8" s="693"/>
      <c r="C8" s="693"/>
      <c r="D8" s="693"/>
      <c r="E8" s="693"/>
      <c r="F8" s="693"/>
      <c r="G8" s="693"/>
      <c r="H8" s="693"/>
      <c r="I8" s="693"/>
      <c r="J8" s="694"/>
      <c r="K8" s="692"/>
      <c r="L8" s="693"/>
      <c r="M8" s="693"/>
      <c r="N8" s="693"/>
      <c r="O8" s="693"/>
      <c r="P8" s="693"/>
      <c r="Q8" s="693"/>
      <c r="R8" s="693"/>
      <c r="S8" s="693"/>
      <c r="T8" s="693"/>
      <c r="U8" s="693"/>
      <c r="V8" s="693"/>
      <c r="W8" s="693"/>
      <c r="X8" s="693"/>
      <c r="Y8" s="694"/>
      <c r="Z8" s="692"/>
      <c r="AA8" s="693"/>
      <c r="AB8" s="693"/>
      <c r="AC8" s="693"/>
      <c r="AD8" s="693"/>
      <c r="AE8" s="693"/>
      <c r="AF8" s="693"/>
      <c r="AG8" s="693"/>
      <c r="AH8" s="693"/>
      <c r="AI8" s="694"/>
      <c r="AJ8" s="692"/>
      <c r="AK8" s="693"/>
      <c r="AL8" s="693"/>
      <c r="AM8" s="693"/>
      <c r="AN8" s="693"/>
      <c r="AO8" s="693"/>
      <c r="AP8" s="693"/>
      <c r="AQ8" s="693"/>
      <c r="AR8" s="693"/>
      <c r="AS8" s="693"/>
      <c r="AT8" s="693"/>
      <c r="AU8" s="693"/>
      <c r="AV8" s="693"/>
      <c r="AW8" s="693"/>
      <c r="AX8" s="693"/>
      <c r="AY8" s="694"/>
    </row>
    <row r="9" spans="1:51" ht="19.5" customHeight="1">
      <c r="A9" s="692"/>
      <c r="B9" s="693"/>
      <c r="C9" s="693"/>
      <c r="D9" s="693"/>
      <c r="E9" s="693"/>
      <c r="F9" s="693"/>
      <c r="G9" s="693"/>
      <c r="H9" s="693"/>
      <c r="I9" s="693"/>
      <c r="J9" s="694"/>
      <c r="K9" s="692"/>
      <c r="L9" s="693"/>
      <c r="M9" s="693"/>
      <c r="N9" s="693"/>
      <c r="O9" s="693"/>
      <c r="P9" s="693"/>
      <c r="Q9" s="693"/>
      <c r="R9" s="693"/>
      <c r="S9" s="693"/>
      <c r="T9" s="693"/>
      <c r="U9" s="693"/>
      <c r="V9" s="693"/>
      <c r="W9" s="693"/>
      <c r="X9" s="693"/>
      <c r="Y9" s="694"/>
      <c r="Z9" s="692"/>
      <c r="AA9" s="693"/>
      <c r="AB9" s="693"/>
      <c r="AC9" s="693"/>
      <c r="AD9" s="693"/>
      <c r="AE9" s="693"/>
      <c r="AF9" s="693"/>
      <c r="AG9" s="693"/>
      <c r="AH9" s="693"/>
      <c r="AI9" s="694"/>
      <c r="AJ9" s="692"/>
      <c r="AK9" s="693"/>
      <c r="AL9" s="693"/>
      <c r="AM9" s="693"/>
      <c r="AN9" s="693"/>
      <c r="AO9" s="693"/>
      <c r="AP9" s="693"/>
      <c r="AQ9" s="693"/>
      <c r="AR9" s="693"/>
      <c r="AS9" s="693"/>
      <c r="AT9" s="693"/>
      <c r="AU9" s="693"/>
      <c r="AV9" s="693"/>
      <c r="AW9" s="693"/>
      <c r="AX9" s="693"/>
      <c r="AY9" s="694"/>
    </row>
    <row r="10" spans="1:51" ht="11.25" customHeight="1">
      <c r="A10" s="13"/>
    </row>
    <row r="11" spans="1:51" ht="19.649999999999999" customHeight="1">
      <c r="A11" s="38" t="s">
        <v>131</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row>
    <row r="12" spans="1:51" ht="19.5" customHeight="1">
      <c r="A12" s="752" t="s">
        <v>132</v>
      </c>
      <c r="B12" s="753"/>
      <c r="C12" s="753"/>
      <c r="D12" s="753"/>
      <c r="E12" s="753"/>
      <c r="F12" s="753"/>
      <c r="G12" s="753"/>
      <c r="H12" s="753"/>
      <c r="I12" s="754" t="s">
        <v>133</v>
      </c>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4"/>
      <c r="AL12" s="754"/>
      <c r="AM12" s="754"/>
      <c r="AN12" s="754"/>
      <c r="AO12" s="754"/>
      <c r="AP12" s="754"/>
      <c r="AQ12" s="754"/>
      <c r="AR12" s="754"/>
      <c r="AS12" s="754"/>
      <c r="AT12" s="754"/>
      <c r="AU12" s="754"/>
      <c r="AV12" s="754"/>
      <c r="AW12" s="754"/>
      <c r="AX12" s="754"/>
      <c r="AY12" s="755"/>
    </row>
    <row r="13" spans="1:51" ht="19.5" customHeight="1">
      <c r="A13" s="758" t="s">
        <v>134</v>
      </c>
      <c r="B13" s="759"/>
      <c r="C13" s="759"/>
      <c r="D13" s="759"/>
      <c r="E13" s="759"/>
      <c r="F13" s="759"/>
      <c r="G13" s="759"/>
      <c r="H13" s="759"/>
      <c r="I13" s="756"/>
      <c r="J13" s="756"/>
      <c r="K13" s="756"/>
      <c r="L13" s="756"/>
      <c r="M13" s="756"/>
      <c r="N13" s="756"/>
      <c r="O13" s="756"/>
      <c r="P13" s="756"/>
      <c r="Q13" s="756"/>
      <c r="R13" s="756"/>
      <c r="S13" s="756"/>
      <c r="T13" s="756"/>
      <c r="U13" s="756"/>
      <c r="V13" s="756"/>
      <c r="W13" s="756"/>
      <c r="X13" s="756"/>
      <c r="Y13" s="756"/>
      <c r="Z13" s="756"/>
      <c r="AA13" s="756"/>
      <c r="AB13" s="756"/>
      <c r="AC13" s="756"/>
      <c r="AD13" s="756"/>
      <c r="AE13" s="756"/>
      <c r="AF13" s="756"/>
      <c r="AG13" s="756"/>
      <c r="AH13" s="756"/>
      <c r="AI13" s="756"/>
      <c r="AJ13" s="756"/>
      <c r="AK13" s="756"/>
      <c r="AL13" s="756"/>
      <c r="AM13" s="756"/>
      <c r="AN13" s="756"/>
      <c r="AO13" s="756"/>
      <c r="AP13" s="756"/>
      <c r="AQ13" s="756"/>
      <c r="AR13" s="756"/>
      <c r="AS13" s="756"/>
      <c r="AT13" s="756"/>
      <c r="AU13" s="756"/>
      <c r="AV13" s="756"/>
      <c r="AW13" s="756"/>
      <c r="AX13" s="756"/>
      <c r="AY13" s="757"/>
    </row>
    <row r="14" spans="1:51" ht="19.5" customHeight="1">
      <c r="A14" s="760"/>
      <c r="B14" s="676"/>
      <c r="C14" s="676"/>
      <c r="D14" s="676"/>
      <c r="E14" s="676"/>
      <c r="F14" s="676"/>
      <c r="G14" s="676"/>
      <c r="H14" s="676"/>
      <c r="I14" s="676"/>
      <c r="J14" s="676"/>
      <c r="K14" s="676"/>
      <c r="L14" s="676"/>
      <c r="M14" s="762" t="s">
        <v>135</v>
      </c>
      <c r="N14" s="762"/>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762"/>
      <c r="AM14" s="762"/>
      <c r="AN14" s="762"/>
      <c r="AO14" s="762"/>
      <c r="AP14" s="762"/>
      <c r="AQ14" s="762"/>
      <c r="AR14" s="762"/>
      <c r="AS14" s="762"/>
      <c r="AT14" s="762"/>
      <c r="AU14" s="762"/>
      <c r="AV14" s="38"/>
      <c r="AW14" s="756" t="s">
        <v>136</v>
      </c>
      <c r="AX14" s="756"/>
      <c r="AY14" s="757"/>
    </row>
    <row r="15" spans="1:51" ht="19.5" customHeight="1">
      <c r="A15" s="761"/>
      <c r="B15" s="715"/>
      <c r="C15" s="715"/>
      <c r="D15" s="715"/>
      <c r="E15" s="715"/>
      <c r="F15" s="715"/>
      <c r="G15" s="715"/>
      <c r="H15" s="715"/>
      <c r="I15" s="715"/>
      <c r="J15" s="715"/>
      <c r="K15" s="715"/>
      <c r="L15" s="715"/>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763"/>
      <c r="AK15" s="763"/>
      <c r="AL15" s="763"/>
      <c r="AM15" s="763"/>
      <c r="AN15" s="763"/>
      <c r="AO15" s="763"/>
      <c r="AP15" s="763"/>
      <c r="AQ15" s="763"/>
      <c r="AR15" s="763"/>
      <c r="AS15" s="763"/>
      <c r="AT15" s="763"/>
      <c r="AU15" s="763"/>
      <c r="AV15" s="58"/>
      <c r="AW15" s="764"/>
      <c r="AX15" s="764"/>
      <c r="AY15" s="765"/>
    </row>
    <row r="16" spans="1:51" ht="11.25" customHeight="1">
      <c r="A16" s="20" t="s">
        <v>466</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row>
    <row r="17" spans="1:51" ht="11.25" customHeight="1">
      <c r="A17" s="53" t="s">
        <v>140</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row>
    <row r="18" spans="1:51" ht="11.25" customHeight="1">
      <c r="A18" s="39" t="s">
        <v>467</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1.25" customHeight="1">
      <c r="A19" s="53" t="s">
        <v>142</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s="42" customFormat="1" ht="11.25" customHeight="1">
      <c r="A20" s="39" t="s">
        <v>452</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40"/>
      <c r="AY20" s="40"/>
    </row>
    <row r="22" spans="1:51" ht="31.5" customHeight="1">
      <c r="A22" s="10" t="s">
        <v>248</v>
      </c>
      <c r="B22" s="11"/>
      <c r="C22" s="11"/>
      <c r="D22" s="11"/>
      <c r="E22" s="11"/>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2"/>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75"/>
  <sheetViews>
    <sheetView showGridLines="0" tabSelected="1" view="pageBreakPreview" zoomScaleNormal="40" zoomScaleSheetLayoutView="100" workbookViewId="0">
      <selection activeCell="AL5" sqref="AL5:AO5"/>
    </sheetView>
  </sheetViews>
  <sheetFormatPr defaultColWidth="1.6640625" defaultRowHeight="19.5" customHeight="1"/>
  <cols>
    <col min="1" max="6" width="1.6640625" style="83"/>
    <col min="7" max="8" width="1.6640625" style="83" customWidth="1"/>
    <col min="9" max="11" width="1.6640625" style="83"/>
    <col min="12" max="12" width="2.6640625" style="83" customWidth="1"/>
    <col min="13" max="29" width="1.6640625" style="83"/>
    <col min="30" max="30" width="11.6640625" style="83" customWidth="1"/>
    <col min="31" max="31" width="8.6640625" style="83" customWidth="1"/>
    <col min="32" max="41" width="1.6640625" style="83"/>
    <col min="42" max="42" width="2.33203125" style="83" customWidth="1"/>
    <col min="43" max="45" width="1.6640625" style="83" customWidth="1"/>
    <col min="46" max="53" width="1.6640625" style="83"/>
    <col min="54" max="54" width="1.6640625" style="83" customWidth="1"/>
    <col min="55" max="55" width="1.6640625" style="83"/>
    <col min="56" max="56" width="15.33203125" style="83" customWidth="1"/>
    <col min="57" max="84" width="1.6640625" style="83"/>
    <col min="85" max="85" width="11.6640625" style="83" customWidth="1"/>
    <col min="86" max="86" width="16" style="83" customWidth="1"/>
    <col min="87" max="87" width="8.44140625" style="83" bestFit="1" customWidth="1"/>
    <col min="88" max="95" width="1.6640625" style="83"/>
    <col min="96" max="97" width="8.44140625" style="83" customWidth="1"/>
    <col min="98" max="98" width="11.33203125" style="83" customWidth="1"/>
    <col min="99" max="102" width="1.6640625" style="83"/>
    <col min="103" max="103" width="4.5546875" style="83" bestFit="1" customWidth="1"/>
    <col min="104" max="16384" width="1.6640625" style="83"/>
  </cols>
  <sheetData>
    <row r="1" spans="1:90" ht="19.5" customHeight="1">
      <c r="AD1" s="348"/>
      <c r="AE1" s="348"/>
      <c r="AF1" s="348"/>
      <c r="AG1" s="348"/>
      <c r="AH1" s="348"/>
      <c r="AI1" s="348"/>
      <c r="AL1" s="296"/>
      <c r="AM1" s="296"/>
      <c r="AN1" s="296"/>
      <c r="AO1" s="296"/>
      <c r="AQ1" s="150"/>
      <c r="AR1" s="150"/>
      <c r="AS1" s="296"/>
      <c r="AT1" s="296"/>
      <c r="AU1" s="150"/>
      <c r="AV1" s="296" t="s">
        <v>12</v>
      </c>
      <c r="AW1" s="296"/>
      <c r="AX1" s="296"/>
      <c r="AY1" s="296"/>
    </row>
    <row r="2" spans="1:90" ht="11.25" customHeight="1">
      <c r="AD2" s="316"/>
      <c r="AE2" s="316"/>
      <c r="AF2" s="316"/>
      <c r="AG2" s="316"/>
      <c r="AH2" s="316"/>
      <c r="AI2" s="316"/>
      <c r="AJ2" s="316"/>
      <c r="AK2" s="316"/>
      <c r="AL2" s="316"/>
      <c r="AM2" s="316"/>
      <c r="AN2" s="316"/>
      <c r="AO2" s="316"/>
      <c r="AP2" s="316"/>
      <c r="AQ2" s="316"/>
      <c r="AR2" s="316"/>
      <c r="AS2" s="316"/>
      <c r="AT2" s="316"/>
      <c r="AU2" s="316"/>
      <c r="AV2" s="316"/>
      <c r="AW2" s="316"/>
      <c r="AX2" s="316"/>
      <c r="AY2" s="316"/>
    </row>
    <row r="3" spans="1:90" ht="39" customHeight="1">
      <c r="A3" s="317" t="s">
        <v>13</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BD3" s="352" t="str">
        <f>IF(CI5+CI11+CI16+CI25+CI36+CI54+CI73&gt;0,"記載漏れ・誤りはありませんか、確認してください。","")</f>
        <v>記載漏れ・誤りはありませんか、確認してください。</v>
      </c>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c r="CC3" s="352"/>
      <c r="CD3" s="352"/>
      <c r="CE3" s="352"/>
      <c r="CF3" s="352"/>
      <c r="CG3" s="352"/>
      <c r="CI3" s="83">
        <f>CI5+CI11+CI16+CI25+CI36+CI54</f>
        <v>6</v>
      </c>
    </row>
    <row r="4" spans="1:90" s="82" customFormat="1" ht="19.5" customHeight="1">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row>
    <row r="5" spans="1:90" s="82" customFormat="1" ht="19.5" customHeight="1">
      <c r="AI5" s="363" t="s">
        <v>14</v>
      </c>
      <c r="AJ5" s="363"/>
      <c r="AK5" s="363"/>
      <c r="AL5" s="350" t="s">
        <v>15</v>
      </c>
      <c r="AM5" s="350"/>
      <c r="AN5" s="350"/>
      <c r="AO5" s="350"/>
      <c r="AP5" s="350" t="s">
        <v>16</v>
      </c>
      <c r="AQ5" s="350"/>
      <c r="AR5" s="350"/>
      <c r="AS5" s="350"/>
      <c r="AT5" s="350"/>
      <c r="AU5" s="350" t="s">
        <v>17</v>
      </c>
      <c r="AV5" s="350"/>
      <c r="AW5" s="350"/>
      <c r="AX5" s="350"/>
      <c r="AY5" s="350"/>
      <c r="BD5" s="178" t="str">
        <f>IF(CH5=4,"","届出日を記載してください。")</f>
        <v>届出日を記載してください。</v>
      </c>
      <c r="BE5" s="178"/>
      <c r="BF5" s="178"/>
      <c r="BG5" s="178"/>
      <c r="BH5" s="178"/>
      <c r="BI5" s="178"/>
      <c r="BJ5" s="178"/>
      <c r="BK5" s="178"/>
      <c r="BL5" s="178"/>
      <c r="BM5" s="178"/>
      <c r="BN5" s="178"/>
      <c r="BO5" s="178"/>
      <c r="BP5" s="178"/>
      <c r="BQ5" s="178"/>
      <c r="BR5" s="178"/>
      <c r="BS5" s="178"/>
      <c r="BT5" s="178"/>
      <c r="BU5" s="178"/>
      <c r="BV5" s="178"/>
      <c r="BW5" s="178"/>
      <c r="BX5" s="178"/>
      <c r="BY5" s="178"/>
      <c r="BZ5" s="178"/>
      <c r="CA5" s="178"/>
      <c r="CB5" s="178"/>
      <c r="CH5" s="82">
        <f>COUNTA(AI5)+IF(OR(AL5="年",AL5=""),0,1)+IF(OR(AP5="月",AP5=""),0,1)+IF(OR(AU5="日",AU5=""),0,1)</f>
        <v>1</v>
      </c>
      <c r="CI5" s="82">
        <f>IF(CH5&lt;&gt;4,1,0)</f>
        <v>1</v>
      </c>
    </row>
    <row r="6" spans="1:90" s="82" customFormat="1" ht="31.5" customHeight="1">
      <c r="A6" s="353" t="s">
        <v>18</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BD6" s="123"/>
    </row>
    <row r="7" spans="1:90" s="87" customFormat="1" ht="11.25" customHeight="1">
      <c r="A7" s="349" t="s">
        <v>19</v>
      </c>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row>
    <row r="8" spans="1:90" s="87" customFormat="1" ht="11.25" customHeight="1">
      <c r="A8" s="351" t="s">
        <v>20</v>
      </c>
      <c r="B8" s="351"/>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row>
    <row r="9" spans="1:90" s="87" customFormat="1" ht="15.6" customHeight="1">
      <c r="A9" s="151"/>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row>
    <row r="10" spans="1:90" s="87" customFormat="1" ht="11.25" customHeight="1">
      <c r="A10" s="297" t="s">
        <v>21</v>
      </c>
      <c r="B10" s="298"/>
      <c r="C10" s="298"/>
      <c r="D10" s="298"/>
      <c r="E10" s="298"/>
      <c r="F10" s="298"/>
      <c r="G10" s="298"/>
      <c r="H10" s="298"/>
      <c r="I10" s="298"/>
      <c r="J10" s="298"/>
      <c r="K10" s="298"/>
      <c r="L10" s="298"/>
      <c r="M10" s="298"/>
      <c r="N10" s="298"/>
      <c r="O10" s="298"/>
      <c r="P10" s="298"/>
      <c r="Q10" s="298"/>
      <c r="R10" s="298"/>
      <c r="S10" s="298"/>
      <c r="T10" s="298"/>
      <c r="U10" s="298"/>
      <c r="V10" s="298"/>
      <c r="W10" s="299"/>
      <c r="X10" s="111" t="s">
        <v>22</v>
      </c>
      <c r="Y10" s="112"/>
      <c r="Z10" s="112"/>
      <c r="AA10" s="112"/>
      <c r="AB10" s="112"/>
      <c r="AC10" s="113"/>
      <c r="AD10" s="297" t="s">
        <v>23</v>
      </c>
      <c r="AE10" s="298"/>
      <c r="AF10" s="298"/>
      <c r="AG10" s="298"/>
      <c r="AH10" s="298"/>
      <c r="AI10" s="298"/>
      <c r="AJ10" s="298"/>
      <c r="AK10" s="298"/>
      <c r="AL10" s="298"/>
      <c r="AM10" s="298"/>
      <c r="AN10" s="298"/>
      <c r="AO10" s="298"/>
      <c r="AP10" s="298"/>
      <c r="AQ10" s="298"/>
      <c r="AR10" s="298"/>
      <c r="AS10" s="299"/>
      <c r="AT10" s="111" t="s">
        <v>24</v>
      </c>
      <c r="AU10" s="112"/>
      <c r="AV10" s="112"/>
      <c r="AW10" s="112"/>
      <c r="AX10" s="112"/>
      <c r="AY10" s="113"/>
      <c r="BD10" s="178" t="str">
        <f>"【注】"&amp;IF(IF(X11="○",1,0)*10+IF(AT11="○",1,0)=0,"いずれか、または両方に○を記載してください。",IF(IF(X11="○",1,0)*10+IF(AT11="○",1,0)=1,"限定訪問整備のみの届出です。フルパッケージの届出ではありません。",IF(IF(X11="○",1,0)*10+IF(AT11="○",1,0)=10,"フルパッケージのみの届出です。限定訪問特定整備の届出ではありません。"&amp;CHAR(10)&amp;"「様式３－１」又は「様式３－２－１＆３－２－２」の記載が必要です。",IF(IF(X11="○",1,0)*10+IF(AT11="○",1,0)=11,"フルパッケージと限定訪問特定整備と両方の届出です。"&amp;CHAR(10)&amp;"「様式３－１」又は「様式３－２－１＆３－２－２」の記載が必要です。",))))</f>
        <v>【注】いずれか、または両方に○を記載してください。</v>
      </c>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78"/>
      <c r="CB10" s="178"/>
      <c r="CC10" s="178"/>
      <c r="CD10" s="178"/>
      <c r="CE10" s="178"/>
      <c r="CF10" s="178"/>
      <c r="CG10" s="178"/>
      <c r="CH10" s="178"/>
      <c r="CI10" s="82"/>
      <c r="CJ10" s="82"/>
      <c r="CK10" s="82"/>
      <c r="CL10" s="82"/>
    </row>
    <row r="11" spans="1:90" s="87" customFormat="1" ht="11.25" customHeight="1">
      <c r="A11" s="300"/>
      <c r="B11" s="301"/>
      <c r="C11" s="301"/>
      <c r="D11" s="301"/>
      <c r="E11" s="301"/>
      <c r="F11" s="301"/>
      <c r="G11" s="301"/>
      <c r="H11" s="301"/>
      <c r="I11" s="301"/>
      <c r="J11" s="301"/>
      <c r="K11" s="301"/>
      <c r="L11" s="301"/>
      <c r="M11" s="301"/>
      <c r="N11" s="301"/>
      <c r="O11" s="301"/>
      <c r="P11" s="301"/>
      <c r="Q11" s="301"/>
      <c r="R11" s="301"/>
      <c r="S11" s="301"/>
      <c r="T11" s="301"/>
      <c r="U11" s="301"/>
      <c r="V11" s="301"/>
      <c r="W11" s="302"/>
      <c r="X11" s="319"/>
      <c r="Y11" s="320"/>
      <c r="Z11" s="320"/>
      <c r="AA11" s="320"/>
      <c r="AB11" s="320"/>
      <c r="AC11" s="321"/>
      <c r="AD11" s="300"/>
      <c r="AE11" s="301"/>
      <c r="AF11" s="301"/>
      <c r="AG11" s="301"/>
      <c r="AH11" s="301"/>
      <c r="AI11" s="301"/>
      <c r="AJ11" s="301"/>
      <c r="AK11" s="301"/>
      <c r="AL11" s="301"/>
      <c r="AM11" s="301"/>
      <c r="AN11" s="301"/>
      <c r="AO11" s="301"/>
      <c r="AP11" s="301"/>
      <c r="AQ11" s="301"/>
      <c r="AR11" s="301"/>
      <c r="AS11" s="302"/>
      <c r="AT11" s="325"/>
      <c r="AU11" s="326"/>
      <c r="AV11" s="326"/>
      <c r="AW11" s="326"/>
      <c r="AX11" s="326"/>
      <c r="AY11" s="327"/>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179">
        <f>IF(COUNTIF(X11,"○")+COUNTIF(AT11,"○")=0,1,0)</f>
        <v>1</v>
      </c>
      <c r="CJ11" s="82"/>
      <c r="CK11" s="82"/>
      <c r="CL11" s="82"/>
    </row>
    <row r="12" spans="1:90" s="87" customFormat="1" ht="11.25" customHeight="1">
      <c r="A12" s="300"/>
      <c r="B12" s="301"/>
      <c r="C12" s="301"/>
      <c r="D12" s="301"/>
      <c r="E12" s="301"/>
      <c r="F12" s="301"/>
      <c r="G12" s="301"/>
      <c r="H12" s="301"/>
      <c r="I12" s="301"/>
      <c r="J12" s="301"/>
      <c r="K12" s="301"/>
      <c r="L12" s="301"/>
      <c r="M12" s="301"/>
      <c r="N12" s="301"/>
      <c r="O12" s="301"/>
      <c r="P12" s="301"/>
      <c r="Q12" s="301"/>
      <c r="R12" s="301"/>
      <c r="S12" s="301"/>
      <c r="T12" s="301"/>
      <c r="U12" s="301"/>
      <c r="V12" s="301"/>
      <c r="W12" s="302"/>
      <c r="X12" s="319"/>
      <c r="Y12" s="320"/>
      <c r="Z12" s="320"/>
      <c r="AA12" s="320"/>
      <c r="AB12" s="320"/>
      <c r="AC12" s="321"/>
      <c r="AD12" s="300"/>
      <c r="AE12" s="301"/>
      <c r="AF12" s="301"/>
      <c r="AG12" s="301"/>
      <c r="AH12" s="301"/>
      <c r="AI12" s="301"/>
      <c r="AJ12" s="301"/>
      <c r="AK12" s="301"/>
      <c r="AL12" s="301"/>
      <c r="AM12" s="301"/>
      <c r="AN12" s="301"/>
      <c r="AO12" s="301"/>
      <c r="AP12" s="301"/>
      <c r="AQ12" s="301"/>
      <c r="AR12" s="301"/>
      <c r="AS12" s="302"/>
      <c r="AT12" s="325"/>
      <c r="AU12" s="326"/>
      <c r="AV12" s="326"/>
      <c r="AW12" s="326"/>
      <c r="AX12" s="326"/>
      <c r="AY12" s="327"/>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179"/>
      <c r="CJ12" s="82"/>
      <c r="CK12" s="82"/>
      <c r="CL12" s="82"/>
    </row>
    <row r="13" spans="1:90" s="87" customFormat="1" ht="11.25" customHeight="1">
      <c r="A13" s="300"/>
      <c r="B13" s="301"/>
      <c r="C13" s="301"/>
      <c r="D13" s="301"/>
      <c r="E13" s="301"/>
      <c r="F13" s="301"/>
      <c r="G13" s="301"/>
      <c r="H13" s="301"/>
      <c r="I13" s="301"/>
      <c r="J13" s="301"/>
      <c r="K13" s="301"/>
      <c r="L13" s="301"/>
      <c r="M13" s="301"/>
      <c r="N13" s="301"/>
      <c r="O13" s="301"/>
      <c r="P13" s="301"/>
      <c r="Q13" s="301"/>
      <c r="R13" s="301"/>
      <c r="S13" s="301"/>
      <c r="T13" s="301"/>
      <c r="U13" s="301"/>
      <c r="V13" s="301"/>
      <c r="W13" s="302"/>
      <c r="X13" s="319"/>
      <c r="Y13" s="320"/>
      <c r="Z13" s="320"/>
      <c r="AA13" s="320"/>
      <c r="AB13" s="320"/>
      <c r="AC13" s="321"/>
      <c r="AD13" s="300"/>
      <c r="AE13" s="301"/>
      <c r="AF13" s="301"/>
      <c r="AG13" s="301"/>
      <c r="AH13" s="301"/>
      <c r="AI13" s="301"/>
      <c r="AJ13" s="301"/>
      <c r="AK13" s="301"/>
      <c r="AL13" s="301"/>
      <c r="AM13" s="301"/>
      <c r="AN13" s="301"/>
      <c r="AO13" s="301"/>
      <c r="AP13" s="301"/>
      <c r="AQ13" s="301"/>
      <c r="AR13" s="301"/>
      <c r="AS13" s="302"/>
      <c r="AT13" s="325"/>
      <c r="AU13" s="326"/>
      <c r="AV13" s="326"/>
      <c r="AW13" s="326"/>
      <c r="AX13" s="326"/>
      <c r="AY13" s="327"/>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A13" s="178"/>
      <c r="CB13" s="178"/>
      <c r="CC13" s="178"/>
      <c r="CD13" s="178"/>
      <c r="CE13" s="178"/>
      <c r="CF13" s="178"/>
      <c r="CG13" s="178"/>
      <c r="CH13" s="178"/>
      <c r="CI13" s="179"/>
      <c r="CJ13" s="82"/>
      <c r="CK13" s="82"/>
      <c r="CL13" s="82"/>
    </row>
    <row r="14" spans="1:90" s="87" customFormat="1" ht="11.25" customHeight="1">
      <c r="A14" s="303"/>
      <c r="B14" s="304"/>
      <c r="C14" s="304"/>
      <c r="D14" s="304"/>
      <c r="E14" s="304"/>
      <c r="F14" s="304"/>
      <c r="G14" s="304"/>
      <c r="H14" s="304"/>
      <c r="I14" s="304"/>
      <c r="J14" s="304"/>
      <c r="K14" s="304"/>
      <c r="L14" s="304"/>
      <c r="M14" s="304"/>
      <c r="N14" s="304"/>
      <c r="O14" s="304"/>
      <c r="P14" s="304"/>
      <c r="Q14" s="304"/>
      <c r="R14" s="304"/>
      <c r="S14" s="304"/>
      <c r="T14" s="304"/>
      <c r="U14" s="304"/>
      <c r="V14" s="304"/>
      <c r="W14" s="305"/>
      <c r="X14" s="322"/>
      <c r="Y14" s="323"/>
      <c r="Z14" s="323"/>
      <c r="AA14" s="323"/>
      <c r="AB14" s="323"/>
      <c r="AC14" s="324"/>
      <c r="AD14" s="303"/>
      <c r="AE14" s="304"/>
      <c r="AF14" s="304"/>
      <c r="AG14" s="304"/>
      <c r="AH14" s="304"/>
      <c r="AI14" s="304"/>
      <c r="AJ14" s="304"/>
      <c r="AK14" s="304"/>
      <c r="AL14" s="304"/>
      <c r="AM14" s="304"/>
      <c r="AN14" s="304"/>
      <c r="AO14" s="304"/>
      <c r="AP14" s="304"/>
      <c r="AQ14" s="304"/>
      <c r="AR14" s="304"/>
      <c r="AS14" s="305"/>
      <c r="AT14" s="328"/>
      <c r="AU14" s="329"/>
      <c r="AV14" s="329"/>
      <c r="AW14" s="329"/>
      <c r="AX14" s="329"/>
      <c r="AY14" s="330"/>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row>
    <row r="15" spans="1:90" s="87" customFormat="1" ht="37.5" customHeight="1">
      <c r="A15" s="306" t="s">
        <v>25</v>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BD15" s="180" t="str">
        <f>IF(CH16=6,"事業者OK","必要項目が入力されていない可能性があります。"&amp;CHAR(10)&amp;"記載漏れが無いか確認してください。")</f>
        <v>必要項目が入力されていない可能性があります。
記載漏れが無いか確認してください。</v>
      </c>
      <c r="BE15" s="180"/>
      <c r="BF15" s="180"/>
      <c r="BG15" s="180"/>
      <c r="BH15" s="180"/>
      <c r="BI15" s="180"/>
      <c r="BJ15" s="180"/>
      <c r="BK15" s="180"/>
      <c r="BL15" s="180"/>
      <c r="BM15" s="180"/>
      <c r="BN15" s="180"/>
      <c r="BO15" s="180"/>
      <c r="BP15" s="180"/>
      <c r="BQ15" s="180"/>
      <c r="BR15" s="180"/>
      <c r="BS15" s="180"/>
      <c r="BT15" s="180"/>
      <c r="BU15" s="180"/>
      <c r="BV15" s="180"/>
      <c r="BW15" s="180"/>
      <c r="BX15" s="180"/>
      <c r="BY15" s="180"/>
      <c r="BZ15" s="180"/>
      <c r="CA15" s="180"/>
      <c r="CB15" s="180"/>
      <c r="CC15" s="180"/>
      <c r="CD15" s="180"/>
      <c r="CE15" s="180"/>
      <c r="CF15" s="180"/>
      <c r="CG15" s="180"/>
    </row>
    <row r="16" spans="1:90" s="90" customFormat="1" ht="18.600000000000001" customHeight="1">
      <c r="A16" s="102" t="s">
        <v>26</v>
      </c>
      <c r="B16" s="93"/>
      <c r="C16" s="94"/>
      <c r="D16" s="94"/>
      <c r="E16" s="94"/>
      <c r="F16" s="94"/>
      <c r="G16" s="94"/>
      <c r="H16" s="94"/>
      <c r="I16" s="94"/>
      <c r="J16" s="94"/>
      <c r="K16" s="94"/>
      <c r="L16" s="94"/>
      <c r="M16" s="94"/>
      <c r="N16" s="94"/>
      <c r="O16" s="94"/>
      <c r="P16" s="94"/>
      <c r="Q16" s="94"/>
      <c r="R16" s="94"/>
      <c r="S16" s="94"/>
      <c r="T16" s="94"/>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6"/>
      <c r="BD16" s="180"/>
      <c r="BE16" s="180"/>
      <c r="BF16" s="180"/>
      <c r="BG16" s="180"/>
      <c r="BH16" s="180"/>
      <c r="BI16" s="180"/>
      <c r="BJ16" s="180"/>
      <c r="BK16" s="180"/>
      <c r="BL16" s="180"/>
      <c r="BM16" s="180"/>
      <c r="BN16" s="180"/>
      <c r="BO16" s="180"/>
      <c r="BP16" s="180"/>
      <c r="BQ16" s="180"/>
      <c r="BR16" s="180"/>
      <c r="BS16" s="180"/>
      <c r="BT16" s="180"/>
      <c r="BU16" s="180"/>
      <c r="BV16" s="180"/>
      <c r="BW16" s="180"/>
      <c r="BX16" s="180"/>
      <c r="BY16" s="180"/>
      <c r="BZ16" s="180"/>
      <c r="CA16" s="180"/>
      <c r="CB16" s="180"/>
      <c r="CC16" s="180"/>
      <c r="CD16" s="180"/>
      <c r="CE16" s="180"/>
      <c r="CF16" s="180"/>
      <c r="CG16" s="180"/>
      <c r="CH16" s="90">
        <f>SUM(CH17:CH23)</f>
        <v>0</v>
      </c>
      <c r="CI16" s="90">
        <f>IF(CH16&lt;&gt;6,1,0)</f>
        <v>1</v>
      </c>
    </row>
    <row r="17" spans="1:87" ht="11.25" customHeight="1">
      <c r="A17" s="97" t="s">
        <v>27</v>
      </c>
      <c r="B17" s="98"/>
      <c r="C17" s="98"/>
      <c r="D17" s="98"/>
      <c r="E17" s="98"/>
      <c r="F17" s="98"/>
      <c r="G17" s="98"/>
      <c r="H17" s="98"/>
      <c r="I17" s="98"/>
      <c r="J17" s="98"/>
      <c r="K17" s="98"/>
      <c r="L17" s="98"/>
      <c r="M17" s="99"/>
      <c r="N17" s="285"/>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6"/>
      <c r="AX17" s="286"/>
      <c r="AY17" s="287"/>
      <c r="BD17" s="82" t="str">
        <f>IF(CH17=0,"NG","")</f>
        <v>NG</v>
      </c>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H17" s="83">
        <f>COUNTA(N17)</f>
        <v>0</v>
      </c>
    </row>
    <row r="18" spans="1:87" ht="14.85" customHeight="1">
      <c r="A18" s="342" t="s">
        <v>28</v>
      </c>
      <c r="B18" s="343"/>
      <c r="C18" s="343"/>
      <c r="D18" s="343"/>
      <c r="E18" s="343"/>
      <c r="F18" s="343"/>
      <c r="G18" s="343"/>
      <c r="H18" s="343"/>
      <c r="I18" s="343"/>
      <c r="J18" s="343"/>
      <c r="K18" s="343"/>
      <c r="L18" s="343"/>
      <c r="M18" s="344"/>
      <c r="N18" s="332"/>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334"/>
      <c r="BD18" s="201" t="str">
        <f>IF(CH18=0,"NG","")</f>
        <v>NG</v>
      </c>
      <c r="BE18" s="148"/>
      <c r="BF18" s="148"/>
      <c r="BG18" s="148"/>
      <c r="BH18" s="148"/>
      <c r="BI18" s="148"/>
      <c r="BJ18" s="148"/>
      <c r="BK18" s="148"/>
      <c r="BL18" s="148"/>
      <c r="BM18" s="148"/>
      <c r="BN18" s="148"/>
      <c r="BO18" s="148"/>
      <c r="BP18" s="148"/>
      <c r="BQ18" s="148"/>
      <c r="BR18" s="148"/>
      <c r="BS18" s="148"/>
      <c r="BT18" s="148"/>
      <c r="BU18" s="148"/>
      <c r="BV18" s="148"/>
      <c r="BW18" s="148"/>
      <c r="BX18" s="148"/>
      <c r="BY18" s="148"/>
      <c r="BZ18" s="148"/>
      <c r="CA18" s="148"/>
      <c r="CB18" s="148"/>
      <c r="CH18" s="83">
        <f>COUNTA(N18)</f>
        <v>0</v>
      </c>
    </row>
    <row r="19" spans="1:87" ht="57.75" customHeight="1">
      <c r="A19" s="345"/>
      <c r="B19" s="346"/>
      <c r="C19" s="346"/>
      <c r="D19" s="346"/>
      <c r="E19" s="346"/>
      <c r="F19" s="346"/>
      <c r="G19" s="346"/>
      <c r="H19" s="346"/>
      <c r="I19" s="346"/>
      <c r="J19" s="346"/>
      <c r="K19" s="346"/>
      <c r="L19" s="346"/>
      <c r="M19" s="347"/>
      <c r="N19" s="271"/>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5"/>
      <c r="BD19" s="201"/>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row>
    <row r="20" spans="1:87" ht="14.4">
      <c r="A20" s="354" t="s">
        <v>29</v>
      </c>
      <c r="B20" s="355"/>
      <c r="C20" s="355"/>
      <c r="D20" s="355"/>
      <c r="E20" s="355"/>
      <c r="F20" s="355"/>
      <c r="G20" s="355"/>
      <c r="H20" s="355"/>
      <c r="I20" s="355"/>
      <c r="J20" s="355"/>
      <c r="K20" s="355"/>
      <c r="L20" s="355"/>
      <c r="M20" s="356"/>
      <c r="N20" s="33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2"/>
      <c r="BD20" s="82" t="str">
        <f t="shared" ref="BD20:BD22" si="0">IF(CH20=0,"NG","")</f>
        <v>NG</v>
      </c>
      <c r="CH20" s="83">
        <f>COUNTA(N20)</f>
        <v>0</v>
      </c>
    </row>
    <row r="21" spans="1:87" ht="18.600000000000001" customHeight="1">
      <c r="A21" s="84" t="s">
        <v>30</v>
      </c>
      <c r="B21" s="85"/>
      <c r="C21" s="85"/>
      <c r="D21" s="85"/>
      <c r="E21" s="85"/>
      <c r="F21" s="85"/>
      <c r="G21" s="85"/>
      <c r="H21" s="85"/>
      <c r="I21" s="85"/>
      <c r="J21" s="85"/>
      <c r="K21" s="85"/>
      <c r="L21" s="85"/>
      <c r="M21" s="86"/>
      <c r="N21" s="33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2"/>
      <c r="BD21" s="82" t="str">
        <f t="shared" si="0"/>
        <v>NG</v>
      </c>
      <c r="CH21" s="83">
        <f>COUNTA(N21)</f>
        <v>0</v>
      </c>
    </row>
    <row r="22" spans="1:87" ht="30.75" customHeight="1">
      <c r="A22" s="354" t="s">
        <v>31</v>
      </c>
      <c r="B22" s="355"/>
      <c r="C22" s="355"/>
      <c r="D22" s="355"/>
      <c r="E22" s="355"/>
      <c r="F22" s="355"/>
      <c r="G22" s="355"/>
      <c r="H22" s="355"/>
      <c r="I22" s="355"/>
      <c r="J22" s="355"/>
      <c r="K22" s="355"/>
      <c r="L22" s="355"/>
      <c r="M22" s="356"/>
      <c r="N22" s="220"/>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2"/>
      <c r="BD22" s="82" t="str">
        <f t="shared" si="0"/>
        <v>NG</v>
      </c>
      <c r="CH22" s="83">
        <f>COUNTA(N22)</f>
        <v>0</v>
      </c>
    </row>
    <row r="23" spans="1:87" ht="44.25" customHeight="1">
      <c r="A23" s="354" t="s">
        <v>32</v>
      </c>
      <c r="B23" s="355"/>
      <c r="C23" s="355"/>
      <c r="D23" s="355"/>
      <c r="E23" s="355"/>
      <c r="F23" s="355"/>
      <c r="G23" s="355"/>
      <c r="H23" s="355"/>
      <c r="I23" s="355"/>
      <c r="J23" s="355"/>
      <c r="K23" s="355"/>
      <c r="L23" s="355"/>
      <c r="M23" s="356"/>
      <c r="N23" s="220"/>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2"/>
      <c r="CH23" s="83">
        <f>COUNTA(N23)</f>
        <v>0</v>
      </c>
    </row>
    <row r="24" spans="1:87" ht="15.6" customHeight="1">
      <c r="A24" s="103"/>
      <c r="B24" s="103"/>
      <c r="C24" s="103"/>
      <c r="D24" s="103"/>
      <c r="E24" s="103"/>
      <c r="F24" s="103"/>
      <c r="G24" s="103"/>
      <c r="H24" s="103"/>
      <c r="I24" s="103"/>
      <c r="J24" s="103"/>
      <c r="K24" s="103"/>
      <c r="L24" s="103"/>
      <c r="M24" s="103"/>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BD24" s="178" t="str">
        <f>IF(CH25=8,"事業場OK","必要項目が入力されていない可能性があります。"&amp;CHAR(10)&amp;"記載漏れが無いか確認してください。")</f>
        <v>必要項目が入力されていない可能性があります。
記載漏れが無いか確認してください。</v>
      </c>
      <c r="BE24" s="178"/>
      <c r="BF24" s="178"/>
      <c r="BG24" s="178"/>
      <c r="BH24" s="178"/>
      <c r="BI24" s="178"/>
      <c r="BJ24" s="178"/>
      <c r="BK24" s="178"/>
      <c r="BL24" s="178"/>
      <c r="BM24" s="178"/>
      <c r="BN24" s="178"/>
      <c r="BO24" s="178"/>
      <c r="BP24" s="178"/>
      <c r="BQ24" s="178"/>
      <c r="BR24" s="178"/>
      <c r="BS24" s="178"/>
      <c r="BT24" s="178"/>
      <c r="BU24" s="178"/>
      <c r="BV24" s="178"/>
      <c r="BW24" s="178"/>
      <c r="BX24" s="178"/>
      <c r="BY24" s="178"/>
      <c r="BZ24" s="178"/>
      <c r="CA24" s="178"/>
      <c r="CB24" s="178"/>
      <c r="CC24" s="178"/>
      <c r="CD24" s="178"/>
      <c r="CE24" s="178"/>
      <c r="CF24" s="178"/>
      <c r="CG24" s="178"/>
    </row>
    <row r="25" spans="1:87" ht="15.6" customHeight="1">
      <c r="A25" s="102" t="s">
        <v>33</v>
      </c>
      <c r="B25" s="103"/>
      <c r="C25" s="103"/>
      <c r="D25" s="103"/>
      <c r="E25" s="103"/>
      <c r="F25" s="103"/>
      <c r="G25" s="103"/>
      <c r="H25" s="103"/>
      <c r="I25" s="103"/>
      <c r="J25" s="103"/>
      <c r="K25" s="103"/>
      <c r="L25" s="103"/>
      <c r="M25" s="103"/>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BD25" s="178"/>
      <c r="BE25" s="178"/>
      <c r="BF25" s="178"/>
      <c r="BG25" s="178"/>
      <c r="BH25" s="178"/>
      <c r="BI25" s="178"/>
      <c r="BJ25" s="178"/>
      <c r="BK25" s="178"/>
      <c r="BL25" s="178"/>
      <c r="BM25" s="178"/>
      <c r="BN25" s="178"/>
      <c r="BO25" s="178"/>
      <c r="BP25" s="178"/>
      <c r="BQ25" s="178"/>
      <c r="BR25" s="178"/>
      <c r="BS25" s="178"/>
      <c r="BT25" s="178"/>
      <c r="BU25" s="178"/>
      <c r="BV25" s="178"/>
      <c r="BW25" s="178"/>
      <c r="BX25" s="178"/>
      <c r="BY25" s="178"/>
      <c r="BZ25" s="178"/>
      <c r="CA25" s="178"/>
      <c r="CB25" s="178"/>
      <c r="CC25" s="178"/>
      <c r="CD25" s="178"/>
      <c r="CE25" s="178"/>
      <c r="CF25" s="178"/>
      <c r="CG25" s="178"/>
      <c r="CH25" s="83">
        <f>SUM(CH26:CH33)</f>
        <v>0</v>
      </c>
      <c r="CI25" s="83">
        <f>IF(CH25&lt;&gt;8,1,0)</f>
        <v>1</v>
      </c>
    </row>
    <row r="26" spans="1:87" ht="11.25" customHeight="1">
      <c r="A26" s="97" t="s">
        <v>27</v>
      </c>
      <c r="B26" s="98"/>
      <c r="C26" s="98"/>
      <c r="D26" s="98"/>
      <c r="E26" s="98"/>
      <c r="F26" s="98"/>
      <c r="G26" s="98"/>
      <c r="H26" s="98"/>
      <c r="I26" s="98"/>
      <c r="J26" s="98"/>
      <c r="K26" s="98"/>
      <c r="L26" s="98"/>
      <c r="M26" s="99"/>
      <c r="N26" s="285"/>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6"/>
      <c r="AR26" s="286"/>
      <c r="AS26" s="286"/>
      <c r="AT26" s="286"/>
      <c r="AU26" s="286"/>
      <c r="AV26" s="286"/>
      <c r="AW26" s="286"/>
      <c r="AX26" s="286"/>
      <c r="AY26" s="287"/>
      <c r="BD26" s="82" t="str">
        <f>IF(CH26=0,"NG","")</f>
        <v>NG</v>
      </c>
      <c r="CH26" s="83">
        <f>COUNTA(N26)</f>
        <v>0</v>
      </c>
    </row>
    <row r="27" spans="1:87" ht="14.85" customHeight="1">
      <c r="A27" s="342" t="s">
        <v>34</v>
      </c>
      <c r="B27" s="343"/>
      <c r="C27" s="343"/>
      <c r="D27" s="343"/>
      <c r="E27" s="343"/>
      <c r="F27" s="343"/>
      <c r="G27" s="343"/>
      <c r="H27" s="343"/>
      <c r="I27" s="343"/>
      <c r="J27" s="343"/>
      <c r="K27" s="343"/>
      <c r="L27" s="343"/>
      <c r="M27" s="344"/>
      <c r="N27" s="276"/>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277"/>
      <c r="AW27" s="277"/>
      <c r="AX27" s="277"/>
      <c r="AY27" s="278"/>
      <c r="BD27" s="201" t="str">
        <f>IF(CH27=0,"NG","")</f>
        <v>NG</v>
      </c>
      <c r="CH27" s="83">
        <f>COUNTA(N27)</f>
        <v>0</v>
      </c>
    </row>
    <row r="28" spans="1:87" ht="14.85" customHeight="1">
      <c r="A28" s="345"/>
      <c r="B28" s="346"/>
      <c r="C28" s="346"/>
      <c r="D28" s="346"/>
      <c r="E28" s="346"/>
      <c r="F28" s="346"/>
      <c r="G28" s="346"/>
      <c r="H28" s="346"/>
      <c r="I28" s="346"/>
      <c r="J28" s="346"/>
      <c r="K28" s="346"/>
      <c r="L28" s="346"/>
      <c r="M28" s="347"/>
      <c r="N28" s="271"/>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c r="AW28" s="272"/>
      <c r="AX28" s="272"/>
      <c r="AY28" s="275"/>
      <c r="BD28" s="201"/>
    </row>
    <row r="29" spans="1:87" ht="17.100000000000001" customHeight="1">
      <c r="A29" s="335" t="s">
        <v>35</v>
      </c>
      <c r="B29" s="336"/>
      <c r="C29" s="336"/>
      <c r="D29" s="336"/>
      <c r="E29" s="336"/>
      <c r="F29" s="336"/>
      <c r="G29" s="336"/>
      <c r="H29" s="336"/>
      <c r="I29" s="336"/>
      <c r="J29" s="336"/>
      <c r="K29" s="336"/>
      <c r="L29" s="336"/>
      <c r="M29" s="337"/>
      <c r="N29" s="269"/>
      <c r="O29" s="270"/>
      <c r="P29" s="270"/>
      <c r="Q29" s="270"/>
      <c r="R29" s="270"/>
      <c r="S29" s="270"/>
      <c r="T29" s="270"/>
      <c r="U29" s="273"/>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4"/>
      <c r="BD29" s="201" t="str">
        <f>IF(CH29&lt;2,"NG","")</f>
        <v>NG</v>
      </c>
      <c r="CH29" s="83">
        <f>COUNTA(N29,U29)</f>
        <v>0</v>
      </c>
    </row>
    <row r="30" spans="1:87" ht="17.100000000000001" customHeight="1">
      <c r="A30" s="338"/>
      <c r="B30" s="339"/>
      <c r="C30" s="339"/>
      <c r="D30" s="339"/>
      <c r="E30" s="339"/>
      <c r="F30" s="339"/>
      <c r="G30" s="339"/>
      <c r="H30" s="339"/>
      <c r="I30" s="339"/>
      <c r="J30" s="339"/>
      <c r="K30" s="339"/>
      <c r="L30" s="339"/>
      <c r="M30" s="340"/>
      <c r="N30" s="271"/>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5"/>
      <c r="BD30" s="201"/>
    </row>
    <row r="31" spans="1:87" ht="18.600000000000001" customHeight="1">
      <c r="A31" s="357" t="s">
        <v>36</v>
      </c>
      <c r="B31" s="358"/>
      <c r="C31" s="358"/>
      <c r="D31" s="358"/>
      <c r="E31" s="358"/>
      <c r="F31" s="358"/>
      <c r="G31" s="358"/>
      <c r="H31" s="358"/>
      <c r="I31" s="358"/>
      <c r="J31" s="358"/>
      <c r="K31" s="358"/>
      <c r="L31" s="358"/>
      <c r="M31" s="359"/>
      <c r="N31" s="33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2"/>
      <c r="BD31" s="82" t="str">
        <f>IF(CH31=0,"NG","")</f>
        <v>NG</v>
      </c>
      <c r="CH31" s="83">
        <f>COUNTA(N31)</f>
        <v>0</v>
      </c>
    </row>
    <row r="32" spans="1:87" ht="28.5" customHeight="1">
      <c r="A32" s="354" t="s">
        <v>37</v>
      </c>
      <c r="B32" s="355"/>
      <c r="C32" s="355"/>
      <c r="D32" s="355"/>
      <c r="E32" s="355"/>
      <c r="F32" s="355"/>
      <c r="G32" s="355"/>
      <c r="H32" s="355"/>
      <c r="I32" s="355"/>
      <c r="J32" s="355"/>
      <c r="K32" s="355"/>
      <c r="L32" s="355"/>
      <c r="M32" s="356"/>
      <c r="N32" s="220"/>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2"/>
      <c r="BD32" s="82" t="str">
        <f>IF(CH32=0,"NG","")</f>
        <v>NG</v>
      </c>
      <c r="CH32" s="83">
        <f>COUNTA(N32)</f>
        <v>0</v>
      </c>
    </row>
    <row r="33" spans="1:87" ht="20.100000000000001" customHeight="1">
      <c r="A33" s="152" t="s">
        <v>38</v>
      </c>
      <c r="B33" s="153"/>
      <c r="C33" s="153"/>
      <c r="D33" s="153"/>
      <c r="E33" s="153"/>
      <c r="F33" s="153"/>
      <c r="G33" s="153"/>
      <c r="H33" s="153"/>
      <c r="I33" s="153"/>
      <c r="J33" s="153"/>
      <c r="K33" s="153"/>
      <c r="L33" s="153"/>
      <c r="M33" s="154"/>
      <c r="N33" s="341"/>
      <c r="O33" s="281"/>
      <c r="P33" s="281"/>
      <c r="Q33" s="281"/>
      <c r="R33" s="281"/>
      <c r="S33" s="281"/>
      <c r="T33" s="281"/>
      <c r="U33" s="281"/>
      <c r="V33" s="281"/>
      <c r="W33" s="281"/>
      <c r="X33" s="281"/>
      <c r="Y33" s="281"/>
      <c r="Z33" s="281"/>
      <c r="AA33" s="281"/>
      <c r="AB33" s="281"/>
      <c r="AC33" s="281"/>
      <c r="AD33" s="281"/>
      <c r="AE33" s="134"/>
      <c r="AF33" s="318" t="str">
        <f>IFERROR(VLOOKUP(N33,Sheet2!A55:B77,2,FALSE),"")</f>
        <v/>
      </c>
      <c r="AG33" s="318"/>
      <c r="AH33" s="318"/>
      <c r="AI33" s="318"/>
      <c r="AJ33" s="318"/>
      <c r="AK33" s="318"/>
      <c r="AL33" s="318"/>
      <c r="AM33" s="153"/>
      <c r="AN33" s="153"/>
      <c r="AO33" s="153"/>
      <c r="AP33" s="153"/>
      <c r="AQ33" s="153"/>
      <c r="AR33" s="153"/>
      <c r="AS33" s="153"/>
      <c r="AT33" s="153"/>
      <c r="AU33" s="153"/>
      <c r="AV33" s="153"/>
      <c r="AW33" s="153"/>
      <c r="AX33" s="153"/>
      <c r="AY33" s="154"/>
      <c r="BD33" s="83" t="str">
        <f>IF(CH33&lt;2,"NG","")</f>
        <v>NG</v>
      </c>
      <c r="CH33" s="83">
        <f>COUNTA(N33,Z33)</f>
        <v>0</v>
      </c>
    </row>
    <row r="34" spans="1:87" s="87" customFormat="1" ht="63.75" customHeight="1">
      <c r="A34" s="88"/>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BD34" s="82" t="str">
        <f>IF(COUNTIF(N33,"*整認*")=1,"【近畿】認証番号のアルファベット有無を確認してください","")</f>
        <v/>
      </c>
    </row>
    <row r="35" spans="1:87" s="90" customFormat="1" ht="18.600000000000001" customHeight="1">
      <c r="A35" s="360" t="s">
        <v>39</v>
      </c>
      <c r="B35" s="361"/>
      <c r="C35" s="362"/>
      <c r="D35" s="362"/>
      <c r="E35" s="362"/>
      <c r="F35" s="362"/>
      <c r="G35" s="362"/>
      <c r="H35" s="362"/>
      <c r="I35" s="362"/>
      <c r="J35" s="362"/>
      <c r="K35" s="362"/>
      <c r="L35" s="362"/>
      <c r="M35" s="362"/>
      <c r="N35" s="362"/>
      <c r="O35" s="362"/>
      <c r="P35" s="362"/>
      <c r="Q35" s="362"/>
      <c r="R35" s="362"/>
      <c r="S35" s="362"/>
      <c r="T35" s="157"/>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row>
    <row r="36" spans="1:87" ht="18.600000000000001" customHeight="1">
      <c r="A36" s="289" t="s">
        <v>40</v>
      </c>
      <c r="B36" s="258"/>
      <c r="C36" s="258"/>
      <c r="D36" s="258"/>
      <c r="E36" s="258"/>
      <c r="F36" s="258"/>
      <c r="G36" s="258"/>
      <c r="H36" s="258"/>
      <c r="I36" s="258"/>
      <c r="J36" s="259"/>
      <c r="K36" s="257" t="s">
        <v>41</v>
      </c>
      <c r="L36" s="258"/>
      <c r="M36" s="258"/>
      <c r="N36" s="258"/>
      <c r="O36" s="258"/>
      <c r="P36" s="258"/>
      <c r="Q36" s="258"/>
      <c r="R36" s="258"/>
      <c r="S36" s="258"/>
      <c r="T36" s="258"/>
      <c r="U36" s="259"/>
      <c r="V36" s="263" t="s">
        <v>42</v>
      </c>
      <c r="W36" s="264"/>
      <c r="X36" s="264"/>
      <c r="Y36" s="264"/>
      <c r="Z36" s="264"/>
      <c r="AA36" s="264"/>
      <c r="AB36" s="264"/>
      <c r="AC36" s="264"/>
      <c r="AD36" s="264"/>
      <c r="AE36" s="265"/>
      <c r="AF36" s="251" t="s">
        <v>43</v>
      </c>
      <c r="AG36" s="252"/>
      <c r="AH36" s="252"/>
      <c r="AI36" s="252"/>
      <c r="AJ36" s="252"/>
      <c r="AK36" s="252"/>
      <c r="AL36" s="252"/>
      <c r="AM36" s="252"/>
      <c r="AN36" s="253"/>
      <c r="AO36" s="280" t="s">
        <v>44</v>
      </c>
      <c r="AP36" s="252"/>
      <c r="AQ36" s="252"/>
      <c r="AR36" s="252"/>
      <c r="AS36" s="252"/>
      <c r="AT36" s="252"/>
      <c r="AU36" s="252"/>
      <c r="AV36" s="252"/>
      <c r="AW36" s="252"/>
      <c r="AX36" s="252"/>
      <c r="AY36" s="253"/>
      <c r="BD36" s="83">
        <f>COUNTIF(BD38:CB52,"管理者OK")</f>
        <v>0</v>
      </c>
      <c r="CI36" s="83">
        <f>IF(BD36=0,1,0)</f>
        <v>1</v>
      </c>
    </row>
    <row r="37" spans="1:87" ht="18.600000000000001" customHeight="1">
      <c r="A37" s="260"/>
      <c r="B37" s="261"/>
      <c r="C37" s="261"/>
      <c r="D37" s="261"/>
      <c r="E37" s="261"/>
      <c r="F37" s="261"/>
      <c r="G37" s="261"/>
      <c r="H37" s="261"/>
      <c r="I37" s="261"/>
      <c r="J37" s="262"/>
      <c r="K37" s="260"/>
      <c r="L37" s="261"/>
      <c r="M37" s="261"/>
      <c r="N37" s="261"/>
      <c r="O37" s="261"/>
      <c r="P37" s="261"/>
      <c r="Q37" s="261"/>
      <c r="R37" s="261"/>
      <c r="S37" s="261"/>
      <c r="T37" s="261"/>
      <c r="U37" s="262"/>
      <c r="V37" s="266"/>
      <c r="W37" s="267"/>
      <c r="X37" s="267"/>
      <c r="Y37" s="267"/>
      <c r="Z37" s="267"/>
      <c r="AA37" s="267"/>
      <c r="AB37" s="267"/>
      <c r="AC37" s="267"/>
      <c r="AD37" s="267"/>
      <c r="AE37" s="268"/>
      <c r="AF37" s="254"/>
      <c r="AG37" s="255"/>
      <c r="AH37" s="255"/>
      <c r="AI37" s="255"/>
      <c r="AJ37" s="255"/>
      <c r="AK37" s="255"/>
      <c r="AL37" s="255"/>
      <c r="AM37" s="255"/>
      <c r="AN37" s="256"/>
      <c r="AO37" s="255"/>
      <c r="AP37" s="255"/>
      <c r="AQ37" s="255"/>
      <c r="AR37" s="255"/>
      <c r="AS37" s="255"/>
      <c r="AT37" s="255"/>
      <c r="AU37" s="255"/>
      <c r="AV37" s="255"/>
      <c r="AW37" s="255"/>
      <c r="AX37" s="255"/>
      <c r="AY37" s="256"/>
      <c r="BD37" s="83" t="str">
        <f>IF(COUNTIFS(W38:AE52,"*（総合）*")+COUNTIF(W38:AE52,"*（二輪）*")+COUNTIF(W38:AE52,"*電子制御*")&gt;0,"資格制度の見直し後の資格が記載されています。確認してください。","")</f>
        <v/>
      </c>
    </row>
    <row r="38" spans="1:87" ht="18.600000000000001" customHeight="1">
      <c r="A38" s="307"/>
      <c r="B38" s="308"/>
      <c r="C38" s="308"/>
      <c r="D38" s="308"/>
      <c r="E38" s="308"/>
      <c r="F38" s="308"/>
      <c r="G38" s="308"/>
      <c r="H38" s="308"/>
      <c r="I38" s="308"/>
      <c r="J38" s="309"/>
      <c r="K38" s="208"/>
      <c r="L38" s="209"/>
      <c r="M38" s="202" t="s">
        <v>15</v>
      </c>
      <c r="N38" s="202"/>
      <c r="O38" s="202"/>
      <c r="P38" s="202" t="s">
        <v>16</v>
      </c>
      <c r="Q38" s="202"/>
      <c r="R38" s="202"/>
      <c r="S38" s="202" t="s">
        <v>17</v>
      </c>
      <c r="T38" s="202"/>
      <c r="U38" s="205"/>
      <c r="V38" s="131" t="s">
        <v>45</v>
      </c>
      <c r="W38" s="132"/>
      <c r="X38" s="235"/>
      <c r="Y38" s="235"/>
      <c r="Z38" s="235"/>
      <c r="AA38" s="235"/>
      <c r="AB38" s="235"/>
      <c r="AC38" s="235"/>
      <c r="AD38" s="236"/>
      <c r="AE38" s="237"/>
      <c r="AF38" s="282"/>
      <c r="AG38" s="283"/>
      <c r="AH38" s="283"/>
      <c r="AI38" s="283"/>
      <c r="AJ38" s="283"/>
      <c r="AK38" s="283"/>
      <c r="AL38" s="283"/>
      <c r="AM38" s="283"/>
      <c r="AN38" s="284"/>
      <c r="AO38" s="208" t="s">
        <v>14</v>
      </c>
      <c r="AP38" s="209"/>
      <c r="AQ38" s="202" t="s">
        <v>15</v>
      </c>
      <c r="AR38" s="202"/>
      <c r="AS38" s="202"/>
      <c r="AT38" s="202" t="s">
        <v>16</v>
      </c>
      <c r="AU38" s="202"/>
      <c r="AV38" s="202"/>
      <c r="AW38" s="202" t="s">
        <v>17</v>
      </c>
      <c r="AX38" s="202"/>
      <c r="AY38" s="205"/>
      <c r="BD38" s="178" t="str">
        <f>IF(CH38=1,"最低限１名は記載してください。",IF(CH38=19,"管理者OK","必要項目が入力されていない可能性があります。"&amp;CHAR(10)&amp;"記載漏れが無いか確認してください。"))</f>
        <v>最低限１名は記載してください。</v>
      </c>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A38" s="178"/>
      <c r="CB38" s="178"/>
      <c r="CH38" s="83">
        <f t="shared" ref="CH38" si="1">COUNTA(A38:J40,W38:AE40,AF38:AN40)+IF(K38="",0,1)+IF(OR(M38="年",M38=""),0,1)+IF(OR(P38="月",P38=""),0,1)+IF(OR(S38="日",S38=""),0,1)+IF(AO38="",0,1)+IF(OR(AQ38="年",AQ38=""),0,1)+IF(OR(AT38="月",AT38=""),0,1)+IF(OR(AW38="日",AW38=""),0,1)</f>
        <v>1</v>
      </c>
    </row>
    <row r="39" spans="1:87" ht="18.600000000000001" customHeight="1">
      <c r="A39" s="310"/>
      <c r="B39" s="311"/>
      <c r="C39" s="311"/>
      <c r="D39" s="311"/>
      <c r="E39" s="311"/>
      <c r="F39" s="311"/>
      <c r="G39" s="311"/>
      <c r="H39" s="311"/>
      <c r="I39" s="311"/>
      <c r="J39" s="312"/>
      <c r="K39" s="210"/>
      <c r="L39" s="211"/>
      <c r="M39" s="203"/>
      <c r="N39" s="203"/>
      <c r="O39" s="203"/>
      <c r="P39" s="203"/>
      <c r="Q39" s="203"/>
      <c r="R39" s="203"/>
      <c r="S39" s="203"/>
      <c r="T39" s="203"/>
      <c r="U39" s="206"/>
      <c r="V39" s="247" t="s">
        <v>46</v>
      </c>
      <c r="W39" s="248"/>
      <c r="X39" s="249"/>
      <c r="Y39" s="249"/>
      <c r="Z39" s="249"/>
      <c r="AA39" s="249"/>
      <c r="AB39" s="249"/>
      <c r="AC39" s="249"/>
      <c r="AD39" s="249"/>
      <c r="AE39" s="250"/>
      <c r="AF39" s="214"/>
      <c r="AG39" s="215"/>
      <c r="AH39" s="215"/>
      <c r="AI39" s="215"/>
      <c r="AJ39" s="215"/>
      <c r="AK39" s="215"/>
      <c r="AL39" s="215"/>
      <c r="AM39" s="215"/>
      <c r="AN39" s="216"/>
      <c r="AO39" s="210"/>
      <c r="AP39" s="211"/>
      <c r="AQ39" s="203"/>
      <c r="AR39" s="203"/>
      <c r="AS39" s="203"/>
      <c r="AT39" s="203"/>
      <c r="AU39" s="203"/>
      <c r="AV39" s="203"/>
      <c r="AW39" s="203"/>
      <c r="AX39" s="203"/>
      <c r="AY39" s="206"/>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row>
    <row r="40" spans="1:87" ht="17.100000000000001" customHeight="1">
      <c r="A40" s="313"/>
      <c r="B40" s="314"/>
      <c r="C40" s="314"/>
      <c r="D40" s="314"/>
      <c r="E40" s="314"/>
      <c r="F40" s="314"/>
      <c r="G40" s="314"/>
      <c r="H40" s="314"/>
      <c r="I40" s="314"/>
      <c r="J40" s="315"/>
      <c r="K40" s="212"/>
      <c r="L40" s="213"/>
      <c r="M40" s="204"/>
      <c r="N40" s="204"/>
      <c r="O40" s="204"/>
      <c r="P40" s="204"/>
      <c r="Q40" s="204"/>
      <c r="R40" s="204"/>
      <c r="S40" s="204"/>
      <c r="T40" s="204"/>
      <c r="U40" s="207"/>
      <c r="V40" s="247" t="s">
        <v>47</v>
      </c>
      <c r="W40" s="248"/>
      <c r="X40" s="279"/>
      <c r="Y40" s="279"/>
      <c r="Z40" s="279"/>
      <c r="AA40" s="288"/>
      <c r="AB40" s="288"/>
      <c r="AC40" s="288"/>
      <c r="AD40" s="149"/>
      <c r="AE40" s="133"/>
      <c r="AF40" s="217"/>
      <c r="AG40" s="218"/>
      <c r="AH40" s="218"/>
      <c r="AI40" s="218"/>
      <c r="AJ40" s="218"/>
      <c r="AK40" s="218"/>
      <c r="AL40" s="218"/>
      <c r="AM40" s="218"/>
      <c r="AN40" s="219"/>
      <c r="AO40" s="212"/>
      <c r="AP40" s="213"/>
      <c r="AQ40" s="204"/>
      <c r="AR40" s="204"/>
      <c r="AS40" s="204"/>
      <c r="AT40" s="204"/>
      <c r="AU40" s="204"/>
      <c r="AV40" s="204"/>
      <c r="AW40" s="204"/>
      <c r="AX40" s="204"/>
      <c r="AY40" s="207"/>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row>
    <row r="41" spans="1:87" ht="18.600000000000001" customHeight="1">
      <c r="A41" s="244"/>
      <c r="B41" s="245"/>
      <c r="C41" s="245"/>
      <c r="D41" s="245"/>
      <c r="E41" s="245"/>
      <c r="F41" s="245"/>
      <c r="G41" s="245"/>
      <c r="H41" s="245"/>
      <c r="I41" s="245"/>
      <c r="J41" s="246"/>
      <c r="K41" s="226"/>
      <c r="L41" s="227"/>
      <c r="M41" s="192" t="s">
        <v>15</v>
      </c>
      <c r="N41" s="192"/>
      <c r="O41" s="192"/>
      <c r="P41" s="192" t="s">
        <v>16</v>
      </c>
      <c r="Q41" s="192"/>
      <c r="R41" s="192"/>
      <c r="S41" s="192" t="s">
        <v>17</v>
      </c>
      <c r="T41" s="192"/>
      <c r="U41" s="223"/>
      <c r="V41" s="124" t="s">
        <v>45</v>
      </c>
      <c r="W41" s="125"/>
      <c r="X41" s="189"/>
      <c r="Y41" s="189"/>
      <c r="Z41" s="189"/>
      <c r="AA41" s="189"/>
      <c r="AB41" s="189"/>
      <c r="AC41" s="189"/>
      <c r="AD41" s="190"/>
      <c r="AE41" s="191"/>
      <c r="AF41" s="232"/>
      <c r="AG41" s="233"/>
      <c r="AH41" s="233"/>
      <c r="AI41" s="233"/>
      <c r="AJ41" s="233"/>
      <c r="AK41" s="233"/>
      <c r="AL41" s="233"/>
      <c r="AM41" s="233"/>
      <c r="AN41" s="234"/>
      <c r="AO41" s="226" t="s">
        <v>14</v>
      </c>
      <c r="AP41" s="227"/>
      <c r="AQ41" s="192" t="s">
        <v>15</v>
      </c>
      <c r="AR41" s="192"/>
      <c r="AS41" s="192"/>
      <c r="AT41" s="192" t="s">
        <v>16</v>
      </c>
      <c r="AU41" s="192"/>
      <c r="AV41" s="192"/>
      <c r="AW41" s="192" t="s">
        <v>17</v>
      </c>
      <c r="AX41" s="192"/>
      <c r="AY41" s="223"/>
      <c r="BD41" s="178" t="str">
        <f>IF(CH41=1,"",IF(CH41=19,"管理者OK","必要項目が入力されていない可能性があります。"&amp;CHAR(10)&amp;"記載漏れが無いか確認してください。"))</f>
        <v/>
      </c>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8"/>
      <c r="CA41" s="178"/>
      <c r="CB41" s="178"/>
      <c r="CH41" s="83">
        <f>COUNTA(A41:J43,W41:AE43,AF41:AN43)+IF(K41="",0,1)+IF(OR(M41="年",M41=""),0,1)+IF(OR(P41="月",P41=""),0,1)+IF(OR(S41="日",S41=""),0,1)+IF(AO41="",0,1)+IF(OR(AQ41="年",AQ41=""),0,1)+IF(OR(AT41="月",AT41=""),0,1)+IF(OR(AW41="日",AW41=""),0,1)</f>
        <v>1</v>
      </c>
    </row>
    <row r="42" spans="1:87" ht="18.600000000000001" customHeight="1">
      <c r="A42" s="238"/>
      <c r="B42" s="239"/>
      <c r="C42" s="239"/>
      <c r="D42" s="239"/>
      <c r="E42" s="239"/>
      <c r="F42" s="239"/>
      <c r="G42" s="239"/>
      <c r="H42" s="239"/>
      <c r="I42" s="239"/>
      <c r="J42" s="240"/>
      <c r="K42" s="228"/>
      <c r="L42" s="229"/>
      <c r="M42" s="193"/>
      <c r="N42" s="193"/>
      <c r="O42" s="193"/>
      <c r="P42" s="193"/>
      <c r="Q42" s="193"/>
      <c r="R42" s="193"/>
      <c r="S42" s="193"/>
      <c r="T42" s="193"/>
      <c r="U42" s="224"/>
      <c r="V42" s="181" t="s">
        <v>46</v>
      </c>
      <c r="W42" s="182"/>
      <c r="X42" s="183"/>
      <c r="Y42" s="183"/>
      <c r="Z42" s="183"/>
      <c r="AA42" s="183"/>
      <c r="AB42" s="183"/>
      <c r="AC42" s="183"/>
      <c r="AD42" s="183"/>
      <c r="AE42" s="184"/>
      <c r="AF42" s="195"/>
      <c r="AG42" s="196"/>
      <c r="AH42" s="196"/>
      <c r="AI42" s="196"/>
      <c r="AJ42" s="196"/>
      <c r="AK42" s="196"/>
      <c r="AL42" s="196"/>
      <c r="AM42" s="196"/>
      <c r="AN42" s="197"/>
      <c r="AO42" s="228"/>
      <c r="AP42" s="229"/>
      <c r="AQ42" s="193"/>
      <c r="AR42" s="193"/>
      <c r="AS42" s="193"/>
      <c r="AT42" s="193"/>
      <c r="AU42" s="193"/>
      <c r="AV42" s="193"/>
      <c r="AW42" s="193"/>
      <c r="AX42" s="193"/>
      <c r="AY42" s="224"/>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row>
    <row r="43" spans="1:87" ht="17.100000000000001" customHeight="1">
      <c r="A43" s="241"/>
      <c r="B43" s="242"/>
      <c r="C43" s="242"/>
      <c r="D43" s="242"/>
      <c r="E43" s="242"/>
      <c r="F43" s="242"/>
      <c r="G43" s="242"/>
      <c r="H43" s="242"/>
      <c r="I43" s="242"/>
      <c r="J43" s="243"/>
      <c r="K43" s="230"/>
      <c r="L43" s="231"/>
      <c r="M43" s="194"/>
      <c r="N43" s="194"/>
      <c r="O43" s="194"/>
      <c r="P43" s="194"/>
      <c r="Q43" s="194"/>
      <c r="R43" s="194"/>
      <c r="S43" s="194"/>
      <c r="T43" s="194"/>
      <c r="U43" s="225"/>
      <c r="V43" s="181" t="s">
        <v>47</v>
      </c>
      <c r="W43" s="182"/>
      <c r="X43" s="187"/>
      <c r="Y43" s="187"/>
      <c r="Z43" s="187"/>
      <c r="AA43" s="188"/>
      <c r="AB43" s="188"/>
      <c r="AC43" s="188"/>
      <c r="AD43" s="147"/>
      <c r="AE43" s="126"/>
      <c r="AF43" s="198"/>
      <c r="AG43" s="199"/>
      <c r="AH43" s="199"/>
      <c r="AI43" s="199"/>
      <c r="AJ43" s="199"/>
      <c r="AK43" s="199"/>
      <c r="AL43" s="199"/>
      <c r="AM43" s="199"/>
      <c r="AN43" s="200"/>
      <c r="AO43" s="230"/>
      <c r="AP43" s="231"/>
      <c r="AQ43" s="194"/>
      <c r="AR43" s="194"/>
      <c r="AS43" s="194"/>
      <c r="AT43" s="194"/>
      <c r="AU43" s="194"/>
      <c r="AV43" s="194"/>
      <c r="AW43" s="194"/>
      <c r="AX43" s="194"/>
      <c r="AY43" s="225"/>
      <c r="BD43" s="178"/>
      <c r="BE43" s="178"/>
      <c r="BF43" s="178"/>
      <c r="BG43" s="178"/>
      <c r="BH43" s="178"/>
      <c r="BI43" s="178"/>
      <c r="BJ43" s="178"/>
      <c r="BK43" s="178"/>
      <c r="BL43" s="178"/>
      <c r="BM43" s="178"/>
      <c r="BN43" s="178"/>
      <c r="BO43" s="178"/>
      <c r="BP43" s="178"/>
      <c r="BQ43" s="178"/>
      <c r="BR43" s="178"/>
      <c r="BS43" s="178"/>
      <c r="BT43" s="178"/>
      <c r="BU43" s="178"/>
      <c r="BV43" s="178"/>
      <c r="BW43" s="178"/>
      <c r="BX43" s="178"/>
      <c r="BY43" s="178"/>
      <c r="BZ43" s="178"/>
      <c r="CA43" s="178"/>
      <c r="CB43" s="178"/>
    </row>
    <row r="44" spans="1:87" ht="18.600000000000001" customHeight="1">
      <c r="A44" s="244"/>
      <c r="B44" s="245"/>
      <c r="C44" s="245"/>
      <c r="D44" s="245"/>
      <c r="E44" s="245"/>
      <c r="F44" s="245"/>
      <c r="G44" s="245"/>
      <c r="H44" s="245"/>
      <c r="I44" s="245"/>
      <c r="J44" s="246"/>
      <c r="K44" s="226"/>
      <c r="L44" s="227"/>
      <c r="M44" s="192" t="s">
        <v>15</v>
      </c>
      <c r="N44" s="192"/>
      <c r="O44" s="192"/>
      <c r="P44" s="192" t="s">
        <v>16</v>
      </c>
      <c r="Q44" s="192"/>
      <c r="R44" s="192"/>
      <c r="S44" s="192" t="s">
        <v>17</v>
      </c>
      <c r="T44" s="192"/>
      <c r="U44" s="223"/>
      <c r="V44" s="124" t="s">
        <v>45</v>
      </c>
      <c r="W44" s="125"/>
      <c r="X44" s="189"/>
      <c r="Y44" s="189"/>
      <c r="Z44" s="189"/>
      <c r="AA44" s="189"/>
      <c r="AB44" s="189"/>
      <c r="AC44" s="189"/>
      <c r="AD44" s="190"/>
      <c r="AE44" s="191"/>
      <c r="AF44" s="232"/>
      <c r="AG44" s="233"/>
      <c r="AH44" s="233"/>
      <c r="AI44" s="233"/>
      <c r="AJ44" s="233"/>
      <c r="AK44" s="233"/>
      <c r="AL44" s="233"/>
      <c r="AM44" s="233"/>
      <c r="AN44" s="234"/>
      <c r="AO44" s="226" t="s">
        <v>14</v>
      </c>
      <c r="AP44" s="227"/>
      <c r="AQ44" s="192" t="s">
        <v>15</v>
      </c>
      <c r="AR44" s="192"/>
      <c r="AS44" s="192"/>
      <c r="AT44" s="192" t="s">
        <v>16</v>
      </c>
      <c r="AU44" s="192"/>
      <c r="AV44" s="192"/>
      <c r="AW44" s="192" t="s">
        <v>17</v>
      </c>
      <c r="AX44" s="192"/>
      <c r="AY44" s="223"/>
      <c r="BD44" s="178" t="str">
        <f t="shared" ref="BD44" si="2">IF(CH44=1,"",IF(CH44=19,"管理者OK","必要項目が入力されていない可能性があります。"&amp;CHAR(10)&amp;"記載漏れが無いか確認してください。"))</f>
        <v/>
      </c>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A44" s="178"/>
      <c r="CB44" s="178"/>
      <c r="CH44" s="83">
        <f>COUNTA(A44:J46,W44:AE46,AF44:AN46)+IF(K44="",0,1)+IF(OR(M44="年",M44=""),0,1)+IF(OR(P44="月",P44=""),0,1)+IF(OR(S44="日",S44=""),0,1)+IF(AO44="",0,1)+IF(OR(AQ44="年",AQ44=""),0,1)+IF(OR(AT44="月",AT44=""),0,1)+IF(OR(AW44="日",AW44=""),0,1)</f>
        <v>1</v>
      </c>
    </row>
    <row r="45" spans="1:87" ht="18.600000000000001" customHeight="1">
      <c r="A45" s="238"/>
      <c r="B45" s="239"/>
      <c r="C45" s="239"/>
      <c r="D45" s="239"/>
      <c r="E45" s="239"/>
      <c r="F45" s="239"/>
      <c r="G45" s="239"/>
      <c r="H45" s="239"/>
      <c r="I45" s="239"/>
      <c r="J45" s="240"/>
      <c r="K45" s="228"/>
      <c r="L45" s="229"/>
      <c r="M45" s="193"/>
      <c r="N45" s="193"/>
      <c r="O45" s="193"/>
      <c r="P45" s="193"/>
      <c r="Q45" s="193"/>
      <c r="R45" s="193"/>
      <c r="S45" s="193"/>
      <c r="T45" s="193"/>
      <c r="U45" s="224"/>
      <c r="V45" s="181" t="s">
        <v>46</v>
      </c>
      <c r="W45" s="182"/>
      <c r="X45" s="183"/>
      <c r="Y45" s="183"/>
      <c r="Z45" s="183"/>
      <c r="AA45" s="183"/>
      <c r="AB45" s="183"/>
      <c r="AC45" s="183"/>
      <c r="AD45" s="183"/>
      <c r="AE45" s="184"/>
      <c r="AF45" s="195"/>
      <c r="AG45" s="196"/>
      <c r="AH45" s="196"/>
      <c r="AI45" s="196"/>
      <c r="AJ45" s="196"/>
      <c r="AK45" s="196"/>
      <c r="AL45" s="196"/>
      <c r="AM45" s="196"/>
      <c r="AN45" s="197"/>
      <c r="AO45" s="228"/>
      <c r="AP45" s="229"/>
      <c r="AQ45" s="193"/>
      <c r="AR45" s="193"/>
      <c r="AS45" s="193"/>
      <c r="AT45" s="193"/>
      <c r="AU45" s="193"/>
      <c r="AV45" s="193"/>
      <c r="AW45" s="193"/>
      <c r="AX45" s="193"/>
      <c r="AY45" s="224"/>
      <c r="BD45" s="178"/>
      <c r="BE45" s="178"/>
      <c r="BF45" s="178"/>
      <c r="BG45" s="178"/>
      <c r="BH45" s="178"/>
      <c r="BI45" s="178"/>
      <c r="BJ45" s="178"/>
      <c r="BK45" s="178"/>
      <c r="BL45" s="178"/>
      <c r="BM45" s="178"/>
      <c r="BN45" s="178"/>
      <c r="BO45" s="178"/>
      <c r="BP45" s="178"/>
      <c r="BQ45" s="178"/>
      <c r="BR45" s="178"/>
      <c r="BS45" s="178"/>
      <c r="BT45" s="178"/>
      <c r="BU45" s="178"/>
      <c r="BV45" s="178"/>
      <c r="BW45" s="178"/>
      <c r="BX45" s="178"/>
      <c r="BY45" s="178"/>
      <c r="BZ45" s="178"/>
      <c r="CA45" s="178"/>
      <c r="CB45" s="178"/>
    </row>
    <row r="46" spans="1:87" ht="17.100000000000001" customHeight="1">
      <c r="A46" s="241"/>
      <c r="B46" s="242"/>
      <c r="C46" s="242"/>
      <c r="D46" s="242"/>
      <c r="E46" s="242"/>
      <c r="F46" s="242"/>
      <c r="G46" s="242"/>
      <c r="H46" s="242"/>
      <c r="I46" s="242"/>
      <c r="J46" s="243"/>
      <c r="K46" s="230"/>
      <c r="L46" s="231"/>
      <c r="M46" s="194"/>
      <c r="N46" s="194"/>
      <c r="O46" s="194"/>
      <c r="P46" s="194"/>
      <c r="Q46" s="194"/>
      <c r="R46" s="194"/>
      <c r="S46" s="194"/>
      <c r="T46" s="194"/>
      <c r="U46" s="225"/>
      <c r="V46" s="181" t="s">
        <v>47</v>
      </c>
      <c r="W46" s="182"/>
      <c r="X46" s="187"/>
      <c r="Y46" s="187"/>
      <c r="Z46" s="187"/>
      <c r="AA46" s="188"/>
      <c r="AB46" s="188"/>
      <c r="AC46" s="188"/>
      <c r="AD46" s="147"/>
      <c r="AE46" s="126"/>
      <c r="AF46" s="198"/>
      <c r="AG46" s="199"/>
      <c r="AH46" s="199"/>
      <c r="AI46" s="199"/>
      <c r="AJ46" s="199"/>
      <c r="AK46" s="199"/>
      <c r="AL46" s="199"/>
      <c r="AM46" s="199"/>
      <c r="AN46" s="200"/>
      <c r="AO46" s="230"/>
      <c r="AP46" s="231"/>
      <c r="AQ46" s="194"/>
      <c r="AR46" s="194"/>
      <c r="AS46" s="194"/>
      <c r="AT46" s="194"/>
      <c r="AU46" s="194"/>
      <c r="AV46" s="194"/>
      <c r="AW46" s="194"/>
      <c r="AX46" s="194"/>
      <c r="AY46" s="225"/>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c r="CA46" s="178"/>
      <c r="CB46" s="178"/>
    </row>
    <row r="47" spans="1:87" ht="18.600000000000001" customHeight="1">
      <c r="A47" s="244"/>
      <c r="B47" s="245"/>
      <c r="C47" s="245"/>
      <c r="D47" s="245"/>
      <c r="E47" s="245"/>
      <c r="F47" s="245"/>
      <c r="G47" s="245"/>
      <c r="H47" s="245"/>
      <c r="I47" s="245"/>
      <c r="J47" s="246"/>
      <c r="K47" s="226"/>
      <c r="L47" s="227"/>
      <c r="M47" s="192" t="s">
        <v>15</v>
      </c>
      <c r="N47" s="192"/>
      <c r="O47" s="192"/>
      <c r="P47" s="192" t="s">
        <v>16</v>
      </c>
      <c r="Q47" s="192"/>
      <c r="R47" s="192"/>
      <c r="S47" s="192" t="s">
        <v>17</v>
      </c>
      <c r="T47" s="192"/>
      <c r="U47" s="223"/>
      <c r="V47" s="124" t="s">
        <v>45</v>
      </c>
      <c r="W47" s="125"/>
      <c r="X47" s="189"/>
      <c r="Y47" s="189"/>
      <c r="Z47" s="189"/>
      <c r="AA47" s="189"/>
      <c r="AB47" s="189"/>
      <c r="AC47" s="189"/>
      <c r="AD47" s="190"/>
      <c r="AE47" s="191"/>
      <c r="AF47" s="232"/>
      <c r="AG47" s="233"/>
      <c r="AH47" s="233"/>
      <c r="AI47" s="233"/>
      <c r="AJ47" s="233"/>
      <c r="AK47" s="233"/>
      <c r="AL47" s="233"/>
      <c r="AM47" s="233"/>
      <c r="AN47" s="234"/>
      <c r="AO47" s="226" t="s">
        <v>14</v>
      </c>
      <c r="AP47" s="227"/>
      <c r="AQ47" s="192" t="s">
        <v>15</v>
      </c>
      <c r="AR47" s="192"/>
      <c r="AS47" s="192"/>
      <c r="AT47" s="192" t="s">
        <v>16</v>
      </c>
      <c r="AU47" s="192"/>
      <c r="AV47" s="192"/>
      <c r="AW47" s="192" t="s">
        <v>17</v>
      </c>
      <c r="AX47" s="192"/>
      <c r="AY47" s="223"/>
      <c r="BD47" s="178" t="str">
        <f t="shared" ref="BD47" si="3">IF(CH47=1,"",IF(CH47=19,"管理者OK","必要項目が入力されていない可能性があります。"&amp;CHAR(10)&amp;"記載漏れが無いか確認してください。"))</f>
        <v/>
      </c>
      <c r="BE47" s="178"/>
      <c r="BF47" s="178"/>
      <c r="BG47" s="178"/>
      <c r="BH47" s="178"/>
      <c r="BI47" s="178"/>
      <c r="BJ47" s="178"/>
      <c r="BK47" s="178"/>
      <c r="BL47" s="178"/>
      <c r="BM47" s="178"/>
      <c r="BN47" s="178"/>
      <c r="BO47" s="178"/>
      <c r="BP47" s="178"/>
      <c r="BQ47" s="178"/>
      <c r="BR47" s="178"/>
      <c r="BS47" s="178"/>
      <c r="BT47" s="178"/>
      <c r="BU47" s="178"/>
      <c r="BV47" s="178"/>
      <c r="BW47" s="178"/>
      <c r="BX47" s="178"/>
      <c r="BY47" s="178"/>
      <c r="BZ47" s="178"/>
      <c r="CA47" s="178"/>
      <c r="CB47" s="178"/>
      <c r="CH47" s="83">
        <f>COUNTA(A47:J49,W47:AE49,AF47:AN49)+IF(K47="",0,1)+IF(OR(M47="年",M47=""),0,1)+IF(OR(P47="月",P47=""),0,1)+IF(OR(S47="日",S47=""),0,1)+IF(AO47="",0,1)+IF(OR(AQ47="年",AQ47=""),0,1)+IF(OR(AT47="月",AT47=""),0,1)+IF(OR(AW47="日",AW47=""),0,1)</f>
        <v>1</v>
      </c>
    </row>
    <row r="48" spans="1:87" ht="18.600000000000001" customHeight="1">
      <c r="A48" s="238"/>
      <c r="B48" s="239"/>
      <c r="C48" s="239"/>
      <c r="D48" s="239"/>
      <c r="E48" s="239"/>
      <c r="F48" s="239"/>
      <c r="G48" s="239"/>
      <c r="H48" s="239"/>
      <c r="I48" s="239"/>
      <c r="J48" s="240"/>
      <c r="K48" s="228"/>
      <c r="L48" s="229"/>
      <c r="M48" s="193"/>
      <c r="N48" s="193"/>
      <c r="O48" s="193"/>
      <c r="P48" s="193"/>
      <c r="Q48" s="193"/>
      <c r="R48" s="193"/>
      <c r="S48" s="193"/>
      <c r="T48" s="193"/>
      <c r="U48" s="224"/>
      <c r="V48" s="181" t="s">
        <v>46</v>
      </c>
      <c r="W48" s="182"/>
      <c r="X48" s="183"/>
      <c r="Y48" s="183"/>
      <c r="Z48" s="183"/>
      <c r="AA48" s="183"/>
      <c r="AB48" s="183"/>
      <c r="AC48" s="183"/>
      <c r="AD48" s="183"/>
      <c r="AE48" s="184"/>
      <c r="AF48" s="195"/>
      <c r="AG48" s="196"/>
      <c r="AH48" s="196"/>
      <c r="AI48" s="196"/>
      <c r="AJ48" s="196"/>
      <c r="AK48" s="196"/>
      <c r="AL48" s="196"/>
      <c r="AM48" s="196"/>
      <c r="AN48" s="197"/>
      <c r="AO48" s="228"/>
      <c r="AP48" s="229"/>
      <c r="AQ48" s="193"/>
      <c r="AR48" s="193"/>
      <c r="AS48" s="193"/>
      <c r="AT48" s="193"/>
      <c r="AU48" s="193"/>
      <c r="AV48" s="193"/>
      <c r="AW48" s="193"/>
      <c r="AX48" s="193"/>
      <c r="AY48" s="224"/>
      <c r="BD48" s="178"/>
      <c r="BE48" s="178"/>
      <c r="BF48" s="178"/>
      <c r="BG48" s="178"/>
      <c r="BH48" s="178"/>
      <c r="BI48" s="178"/>
      <c r="BJ48" s="178"/>
      <c r="BK48" s="178"/>
      <c r="BL48" s="178"/>
      <c r="BM48" s="178"/>
      <c r="BN48" s="178"/>
      <c r="BO48" s="178"/>
      <c r="BP48" s="178"/>
      <c r="BQ48" s="178"/>
      <c r="BR48" s="178"/>
      <c r="BS48" s="178"/>
      <c r="BT48" s="178"/>
      <c r="BU48" s="178"/>
      <c r="BV48" s="178"/>
      <c r="BW48" s="178"/>
      <c r="BX48" s="178"/>
      <c r="BY48" s="178"/>
      <c r="BZ48" s="178"/>
      <c r="CA48" s="178"/>
      <c r="CB48" s="178"/>
    </row>
    <row r="49" spans="1:87" ht="17.100000000000001" customHeight="1">
      <c r="A49" s="241"/>
      <c r="B49" s="242"/>
      <c r="C49" s="242"/>
      <c r="D49" s="242"/>
      <c r="E49" s="242"/>
      <c r="F49" s="242"/>
      <c r="G49" s="242"/>
      <c r="H49" s="242"/>
      <c r="I49" s="242"/>
      <c r="J49" s="243"/>
      <c r="K49" s="230"/>
      <c r="L49" s="231"/>
      <c r="M49" s="194"/>
      <c r="N49" s="194"/>
      <c r="O49" s="194"/>
      <c r="P49" s="194"/>
      <c r="Q49" s="194"/>
      <c r="R49" s="194"/>
      <c r="S49" s="194"/>
      <c r="T49" s="194"/>
      <c r="U49" s="225"/>
      <c r="V49" s="181" t="s">
        <v>47</v>
      </c>
      <c r="W49" s="182"/>
      <c r="X49" s="187"/>
      <c r="Y49" s="187"/>
      <c r="Z49" s="187"/>
      <c r="AA49" s="188"/>
      <c r="AB49" s="188"/>
      <c r="AC49" s="188"/>
      <c r="AD49" s="147"/>
      <c r="AE49" s="126"/>
      <c r="AF49" s="198"/>
      <c r="AG49" s="199"/>
      <c r="AH49" s="199"/>
      <c r="AI49" s="199"/>
      <c r="AJ49" s="199"/>
      <c r="AK49" s="199"/>
      <c r="AL49" s="199"/>
      <c r="AM49" s="199"/>
      <c r="AN49" s="200"/>
      <c r="AO49" s="230"/>
      <c r="AP49" s="231"/>
      <c r="AQ49" s="194"/>
      <c r="AR49" s="194"/>
      <c r="AS49" s="194"/>
      <c r="AT49" s="194"/>
      <c r="AU49" s="194"/>
      <c r="AV49" s="194"/>
      <c r="AW49" s="194"/>
      <c r="AX49" s="194"/>
      <c r="AY49" s="225"/>
      <c r="BD49" s="178"/>
      <c r="BE49" s="178"/>
      <c r="BF49" s="178"/>
      <c r="BG49" s="178"/>
      <c r="BH49" s="178"/>
      <c r="BI49" s="178"/>
      <c r="BJ49" s="178"/>
      <c r="BK49" s="178"/>
      <c r="BL49" s="178"/>
      <c r="BM49" s="178"/>
      <c r="BN49" s="178"/>
      <c r="BO49" s="178"/>
      <c r="BP49" s="178"/>
      <c r="BQ49" s="178"/>
      <c r="BR49" s="178"/>
      <c r="BS49" s="178"/>
      <c r="BT49" s="178"/>
      <c r="BU49" s="178"/>
      <c r="BV49" s="178"/>
      <c r="BW49" s="178"/>
      <c r="BX49" s="178"/>
      <c r="BY49" s="178"/>
      <c r="BZ49" s="178"/>
      <c r="CA49" s="178"/>
      <c r="CB49" s="178"/>
    </row>
    <row r="50" spans="1:87" ht="18.600000000000001" customHeight="1">
      <c r="A50" s="244"/>
      <c r="B50" s="245"/>
      <c r="C50" s="245"/>
      <c r="D50" s="245"/>
      <c r="E50" s="245"/>
      <c r="F50" s="245"/>
      <c r="G50" s="245"/>
      <c r="H50" s="245"/>
      <c r="I50" s="245"/>
      <c r="J50" s="246"/>
      <c r="K50" s="226"/>
      <c r="L50" s="227"/>
      <c r="M50" s="192" t="s">
        <v>15</v>
      </c>
      <c r="N50" s="192"/>
      <c r="O50" s="192"/>
      <c r="P50" s="192" t="s">
        <v>16</v>
      </c>
      <c r="Q50" s="192"/>
      <c r="R50" s="192"/>
      <c r="S50" s="192" t="s">
        <v>17</v>
      </c>
      <c r="T50" s="192"/>
      <c r="U50" s="223"/>
      <c r="V50" s="124" t="s">
        <v>45</v>
      </c>
      <c r="W50" s="125"/>
      <c r="X50" s="189"/>
      <c r="Y50" s="189"/>
      <c r="Z50" s="189"/>
      <c r="AA50" s="189"/>
      <c r="AB50" s="189"/>
      <c r="AC50" s="189"/>
      <c r="AD50" s="190"/>
      <c r="AE50" s="191"/>
      <c r="AF50" s="232"/>
      <c r="AG50" s="233"/>
      <c r="AH50" s="233"/>
      <c r="AI50" s="233"/>
      <c r="AJ50" s="233"/>
      <c r="AK50" s="233"/>
      <c r="AL50" s="233"/>
      <c r="AM50" s="233"/>
      <c r="AN50" s="234"/>
      <c r="AO50" s="226" t="s">
        <v>14</v>
      </c>
      <c r="AP50" s="227"/>
      <c r="AQ50" s="192" t="s">
        <v>15</v>
      </c>
      <c r="AR50" s="192"/>
      <c r="AS50" s="192"/>
      <c r="AT50" s="192" t="s">
        <v>16</v>
      </c>
      <c r="AU50" s="192"/>
      <c r="AV50" s="192"/>
      <c r="AW50" s="192" t="s">
        <v>17</v>
      </c>
      <c r="AX50" s="192"/>
      <c r="AY50" s="223"/>
      <c r="BD50" s="178" t="str">
        <f t="shared" ref="BD50" si="4">IF(CH50=1,"",IF(CH50=19,"管理者OK","必要項目が入力されていない可能性があります。"&amp;CHAR(10)&amp;"記載漏れが無いか確認してください。"))</f>
        <v/>
      </c>
      <c r="BE50" s="178"/>
      <c r="BF50" s="178"/>
      <c r="BG50" s="178"/>
      <c r="BH50" s="178"/>
      <c r="BI50" s="178"/>
      <c r="BJ50" s="178"/>
      <c r="BK50" s="178"/>
      <c r="BL50" s="178"/>
      <c r="BM50" s="178"/>
      <c r="BN50" s="178"/>
      <c r="BO50" s="178"/>
      <c r="BP50" s="178"/>
      <c r="BQ50" s="178"/>
      <c r="BR50" s="178"/>
      <c r="BS50" s="178"/>
      <c r="BT50" s="178"/>
      <c r="BU50" s="178"/>
      <c r="BV50" s="178"/>
      <c r="BW50" s="178"/>
      <c r="BX50" s="178"/>
      <c r="BY50" s="178"/>
      <c r="BZ50" s="178"/>
      <c r="CA50" s="178"/>
      <c r="CB50" s="178"/>
      <c r="CH50" s="83">
        <f>COUNTA(A50:J52,W50:AE52,AF50:AN52)+IF(K50="",0,1)+IF(OR(M50="年",M50=""),0,1)+IF(OR(P50="月",P50=""),0,1)+IF(OR(S50="日",S50=""),0,1)+IF(AO50="",0,1)+IF(OR(AQ50="年",AQ50=""),0,1)+IF(OR(AT50="月",AT50=""),0,1)+IF(OR(AW50="日",AW50=""),0,1)</f>
        <v>1</v>
      </c>
    </row>
    <row r="51" spans="1:87" ht="18.600000000000001" customHeight="1">
      <c r="A51" s="238"/>
      <c r="B51" s="239"/>
      <c r="C51" s="239"/>
      <c r="D51" s="239"/>
      <c r="E51" s="239"/>
      <c r="F51" s="239"/>
      <c r="G51" s="239"/>
      <c r="H51" s="239"/>
      <c r="I51" s="239"/>
      <c r="J51" s="240"/>
      <c r="K51" s="228"/>
      <c r="L51" s="229"/>
      <c r="M51" s="193"/>
      <c r="N51" s="193"/>
      <c r="O51" s="193"/>
      <c r="P51" s="193"/>
      <c r="Q51" s="193"/>
      <c r="R51" s="193"/>
      <c r="S51" s="193"/>
      <c r="T51" s="193"/>
      <c r="U51" s="224"/>
      <c r="V51" s="181" t="s">
        <v>46</v>
      </c>
      <c r="W51" s="182"/>
      <c r="X51" s="183"/>
      <c r="Y51" s="183"/>
      <c r="Z51" s="183"/>
      <c r="AA51" s="183"/>
      <c r="AB51" s="183"/>
      <c r="AC51" s="183"/>
      <c r="AD51" s="183"/>
      <c r="AE51" s="184"/>
      <c r="AF51" s="195"/>
      <c r="AG51" s="196"/>
      <c r="AH51" s="196"/>
      <c r="AI51" s="196"/>
      <c r="AJ51" s="196"/>
      <c r="AK51" s="196"/>
      <c r="AL51" s="196"/>
      <c r="AM51" s="196"/>
      <c r="AN51" s="197"/>
      <c r="AO51" s="228"/>
      <c r="AP51" s="229"/>
      <c r="AQ51" s="193"/>
      <c r="AR51" s="193"/>
      <c r="AS51" s="193"/>
      <c r="AT51" s="193"/>
      <c r="AU51" s="193"/>
      <c r="AV51" s="193"/>
      <c r="AW51" s="193"/>
      <c r="AX51" s="193"/>
      <c r="AY51" s="224"/>
      <c r="BD51" s="178"/>
      <c r="BE51" s="178"/>
      <c r="BF51" s="178"/>
      <c r="BG51" s="178"/>
      <c r="BH51" s="178"/>
      <c r="BI51" s="178"/>
      <c r="BJ51" s="178"/>
      <c r="BK51" s="178"/>
      <c r="BL51" s="178"/>
      <c r="BM51" s="178"/>
      <c r="BN51" s="178"/>
      <c r="BO51" s="178"/>
      <c r="BP51" s="178"/>
      <c r="BQ51" s="178"/>
      <c r="BR51" s="178"/>
      <c r="BS51" s="178"/>
      <c r="BT51" s="178"/>
      <c r="BU51" s="178"/>
      <c r="BV51" s="178"/>
      <c r="BW51" s="178"/>
      <c r="BX51" s="178"/>
      <c r="BY51" s="178"/>
      <c r="BZ51" s="178"/>
      <c r="CA51" s="178"/>
      <c r="CB51" s="178"/>
    </row>
    <row r="52" spans="1:87" ht="17.100000000000001" customHeight="1">
      <c r="A52" s="241"/>
      <c r="B52" s="242"/>
      <c r="C52" s="242"/>
      <c r="D52" s="242"/>
      <c r="E52" s="242"/>
      <c r="F52" s="242"/>
      <c r="G52" s="242"/>
      <c r="H52" s="242"/>
      <c r="I52" s="242"/>
      <c r="J52" s="243"/>
      <c r="K52" s="230"/>
      <c r="L52" s="231"/>
      <c r="M52" s="194"/>
      <c r="N52" s="194"/>
      <c r="O52" s="194"/>
      <c r="P52" s="194"/>
      <c r="Q52" s="194"/>
      <c r="R52" s="194"/>
      <c r="S52" s="194"/>
      <c r="T52" s="194"/>
      <c r="U52" s="225"/>
      <c r="V52" s="185" t="s">
        <v>47</v>
      </c>
      <c r="W52" s="186"/>
      <c r="X52" s="187"/>
      <c r="Y52" s="187"/>
      <c r="Z52" s="187"/>
      <c r="AA52" s="188"/>
      <c r="AB52" s="188"/>
      <c r="AC52" s="188"/>
      <c r="AD52" s="147"/>
      <c r="AE52" s="126"/>
      <c r="AF52" s="198"/>
      <c r="AG52" s="199"/>
      <c r="AH52" s="199"/>
      <c r="AI52" s="199"/>
      <c r="AJ52" s="199"/>
      <c r="AK52" s="199"/>
      <c r="AL52" s="199"/>
      <c r="AM52" s="199"/>
      <c r="AN52" s="200"/>
      <c r="AO52" s="230"/>
      <c r="AP52" s="231"/>
      <c r="AQ52" s="194"/>
      <c r="AR52" s="194"/>
      <c r="AS52" s="194"/>
      <c r="AT52" s="194"/>
      <c r="AU52" s="194"/>
      <c r="AV52" s="194"/>
      <c r="AW52" s="194"/>
      <c r="AX52" s="194"/>
      <c r="AY52" s="225"/>
      <c r="BD52" s="178"/>
      <c r="BE52" s="178"/>
      <c r="BF52" s="178"/>
      <c r="BG52" s="178"/>
      <c r="BH52" s="178"/>
      <c r="BI52" s="178"/>
      <c r="BJ52" s="178"/>
      <c r="BK52" s="178"/>
      <c r="BL52" s="178"/>
      <c r="BM52" s="178"/>
      <c r="BN52" s="178"/>
      <c r="BO52" s="178"/>
      <c r="BP52" s="178"/>
      <c r="BQ52" s="178"/>
      <c r="BR52" s="178"/>
      <c r="BS52" s="178"/>
      <c r="BT52" s="178"/>
      <c r="BU52" s="178"/>
      <c r="BV52" s="178"/>
      <c r="BW52" s="178"/>
      <c r="BX52" s="178"/>
      <c r="BY52" s="178"/>
      <c r="BZ52" s="178"/>
      <c r="CA52" s="178"/>
      <c r="CB52" s="178"/>
    </row>
    <row r="53" spans="1:87" ht="19.649999999999999" customHeight="1">
      <c r="A53" s="360" t="s">
        <v>48</v>
      </c>
      <c r="B53" s="361"/>
      <c r="C53" s="362"/>
      <c r="D53" s="362"/>
      <c r="E53" s="362"/>
      <c r="F53" s="362"/>
      <c r="G53" s="362"/>
      <c r="H53" s="362"/>
      <c r="I53" s="362"/>
      <c r="J53" s="362"/>
      <c r="K53" s="362"/>
      <c r="L53" s="362"/>
      <c r="M53" s="362"/>
      <c r="N53" s="362"/>
      <c r="O53" s="362"/>
      <c r="P53" s="362"/>
      <c r="Q53" s="362"/>
      <c r="R53" s="362"/>
      <c r="S53" s="362"/>
      <c r="T53" s="157"/>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90"/>
    </row>
    <row r="54" spans="1:87" ht="19.649999999999999" customHeight="1">
      <c r="A54" s="289" t="s">
        <v>40</v>
      </c>
      <c r="B54" s="258"/>
      <c r="C54" s="258"/>
      <c r="D54" s="258"/>
      <c r="E54" s="258"/>
      <c r="F54" s="258"/>
      <c r="G54" s="258"/>
      <c r="H54" s="258"/>
      <c r="I54" s="258"/>
      <c r="J54" s="259"/>
      <c r="K54" s="257" t="s">
        <v>41</v>
      </c>
      <c r="L54" s="258"/>
      <c r="M54" s="258"/>
      <c r="N54" s="258"/>
      <c r="O54" s="258"/>
      <c r="P54" s="258"/>
      <c r="Q54" s="258"/>
      <c r="R54" s="258"/>
      <c r="S54" s="258"/>
      <c r="T54" s="258"/>
      <c r="U54" s="259"/>
      <c r="V54" s="263" t="s">
        <v>42</v>
      </c>
      <c r="W54" s="264"/>
      <c r="X54" s="264"/>
      <c r="Y54" s="264"/>
      <c r="Z54" s="264"/>
      <c r="AA54" s="264"/>
      <c r="AB54" s="264"/>
      <c r="AC54" s="264"/>
      <c r="AD54" s="264"/>
      <c r="AE54" s="265"/>
      <c r="AF54" s="251" t="s">
        <v>43</v>
      </c>
      <c r="AG54" s="252"/>
      <c r="AH54" s="252"/>
      <c r="AI54" s="252"/>
      <c r="AJ54" s="252"/>
      <c r="AK54" s="252"/>
      <c r="AL54" s="252"/>
      <c r="AM54" s="252"/>
      <c r="AN54" s="253"/>
      <c r="AO54" s="280" t="s">
        <v>44</v>
      </c>
      <c r="AP54" s="252"/>
      <c r="AQ54" s="252"/>
      <c r="AR54" s="252"/>
      <c r="AS54" s="252"/>
      <c r="AT54" s="252"/>
      <c r="AU54" s="252"/>
      <c r="AV54" s="252"/>
      <c r="AW54" s="252"/>
      <c r="AX54" s="252"/>
      <c r="AY54" s="253"/>
      <c r="BD54" s="83">
        <f>COUNTIF(BD56:CB70,"整備士OK")+様式２!BD30</f>
        <v>0</v>
      </c>
      <c r="CI54" s="83">
        <f>IF(BD54=0,1,0)</f>
        <v>1</v>
      </c>
    </row>
    <row r="55" spans="1:87" ht="19.649999999999999" customHeight="1">
      <c r="A55" s="260"/>
      <c r="B55" s="261"/>
      <c r="C55" s="261"/>
      <c r="D55" s="261"/>
      <c r="E55" s="261"/>
      <c r="F55" s="261"/>
      <c r="G55" s="261"/>
      <c r="H55" s="261"/>
      <c r="I55" s="261"/>
      <c r="J55" s="262"/>
      <c r="K55" s="260"/>
      <c r="L55" s="261"/>
      <c r="M55" s="261"/>
      <c r="N55" s="261"/>
      <c r="O55" s="261"/>
      <c r="P55" s="261"/>
      <c r="Q55" s="261"/>
      <c r="R55" s="261"/>
      <c r="S55" s="261"/>
      <c r="T55" s="261"/>
      <c r="U55" s="262"/>
      <c r="V55" s="266"/>
      <c r="W55" s="267"/>
      <c r="X55" s="267"/>
      <c r="Y55" s="267"/>
      <c r="Z55" s="267"/>
      <c r="AA55" s="267"/>
      <c r="AB55" s="267"/>
      <c r="AC55" s="267"/>
      <c r="AD55" s="267"/>
      <c r="AE55" s="268"/>
      <c r="AF55" s="254"/>
      <c r="AG55" s="255"/>
      <c r="AH55" s="255"/>
      <c r="AI55" s="255"/>
      <c r="AJ55" s="255"/>
      <c r="AK55" s="255"/>
      <c r="AL55" s="255"/>
      <c r="AM55" s="255"/>
      <c r="AN55" s="256"/>
      <c r="AO55" s="255"/>
      <c r="AP55" s="255"/>
      <c r="AQ55" s="255"/>
      <c r="AR55" s="255"/>
      <c r="AS55" s="255"/>
      <c r="AT55" s="255"/>
      <c r="AU55" s="255"/>
      <c r="AV55" s="255"/>
      <c r="AW55" s="255"/>
      <c r="AX55" s="255"/>
      <c r="AY55" s="256"/>
      <c r="BD55" s="83" t="str">
        <f>IF(COUNTIFS(W56:AE70,"*（総合）*")+COUNTIF(W56:AE70,"*（二輪）*")&gt;0,"資格制度の見直し後の資格が記載されています。確認してください。","")</f>
        <v/>
      </c>
    </row>
    <row r="56" spans="1:87" ht="18.600000000000001" customHeight="1">
      <c r="A56" s="307"/>
      <c r="B56" s="308"/>
      <c r="C56" s="308"/>
      <c r="D56" s="308"/>
      <c r="E56" s="308"/>
      <c r="F56" s="308"/>
      <c r="G56" s="308"/>
      <c r="H56" s="308"/>
      <c r="I56" s="308"/>
      <c r="J56" s="309"/>
      <c r="K56" s="208"/>
      <c r="L56" s="209"/>
      <c r="M56" s="202" t="s">
        <v>15</v>
      </c>
      <c r="N56" s="202"/>
      <c r="O56" s="202"/>
      <c r="P56" s="202" t="s">
        <v>16</v>
      </c>
      <c r="Q56" s="202"/>
      <c r="R56" s="202"/>
      <c r="S56" s="202" t="s">
        <v>17</v>
      </c>
      <c r="T56" s="202"/>
      <c r="U56" s="205"/>
      <c r="V56" s="131" t="s">
        <v>45</v>
      </c>
      <c r="W56" s="132"/>
      <c r="X56" s="235"/>
      <c r="Y56" s="235"/>
      <c r="Z56" s="235"/>
      <c r="AA56" s="235"/>
      <c r="AB56" s="235"/>
      <c r="AC56" s="235"/>
      <c r="AD56" s="236"/>
      <c r="AE56" s="237"/>
      <c r="AF56" s="282"/>
      <c r="AG56" s="283"/>
      <c r="AH56" s="283"/>
      <c r="AI56" s="283"/>
      <c r="AJ56" s="283"/>
      <c r="AK56" s="283"/>
      <c r="AL56" s="283"/>
      <c r="AM56" s="283"/>
      <c r="AN56" s="284"/>
      <c r="AO56" s="208" t="s">
        <v>14</v>
      </c>
      <c r="AP56" s="209"/>
      <c r="AQ56" s="202" t="s">
        <v>15</v>
      </c>
      <c r="AR56" s="202"/>
      <c r="AS56" s="202"/>
      <c r="AT56" s="202" t="s">
        <v>16</v>
      </c>
      <c r="AU56" s="202"/>
      <c r="AV56" s="202"/>
      <c r="AW56" s="202" t="s">
        <v>17</v>
      </c>
      <c r="AX56" s="202"/>
      <c r="AY56" s="205"/>
      <c r="BD56" s="178" t="str">
        <f>IF(CH56=1,"最低限１名は記載してください。"&amp;CHAR(10)&amp;"（ただし電子制御装置整備のみの認証の場合は３-④　訪問車体・電気装置整備士の情報欄に記載して下さい。）",IF(CH56=19,"整備士OK","必要項目が入力されていない可能性があります。"&amp;CHAR(10)&amp;"記載漏れが無いか確認してください。"))</f>
        <v>最低限１名は記載してください。
（ただし電子制御装置整備のみの認証の場合は３-④　訪問車体・電気装置整備士の情報欄に記載して下さい。）</v>
      </c>
      <c r="BE56" s="178"/>
      <c r="BF56" s="178"/>
      <c r="BG56" s="178"/>
      <c r="BH56" s="178"/>
      <c r="BI56" s="178"/>
      <c r="BJ56" s="178"/>
      <c r="BK56" s="178"/>
      <c r="BL56" s="178"/>
      <c r="BM56" s="178"/>
      <c r="BN56" s="178"/>
      <c r="BO56" s="178"/>
      <c r="BP56" s="178"/>
      <c r="BQ56" s="178"/>
      <c r="BR56" s="178"/>
      <c r="BS56" s="178"/>
      <c r="BT56" s="178"/>
      <c r="BU56" s="178"/>
      <c r="BV56" s="178"/>
      <c r="BW56" s="178"/>
      <c r="BX56" s="178"/>
      <c r="BY56" s="178"/>
      <c r="BZ56" s="178"/>
      <c r="CA56" s="178"/>
      <c r="CB56" s="178"/>
      <c r="CH56" s="83">
        <f>COUNTA(A56:J58,W56:AE58,AF56:AN58)+IF(K56="",0,1)+IF(OR(M56="年",M56=""),0,1)+IF(OR(P56="月",P56=""),0,1)+IF(OR(S56="日",S56=""),0,1)+IF(AO56="",0,1)+IF(OR(AQ56="年",AQ56=""),0,1)+IF(OR(AT56="月",AT56=""),0,1)+IF(OR(AW56="日",AW56=""),0,1)</f>
        <v>1</v>
      </c>
    </row>
    <row r="57" spans="1:87" ht="18.600000000000001" customHeight="1">
      <c r="A57" s="310"/>
      <c r="B57" s="311"/>
      <c r="C57" s="311"/>
      <c r="D57" s="311"/>
      <c r="E57" s="311"/>
      <c r="F57" s="311"/>
      <c r="G57" s="311"/>
      <c r="H57" s="311"/>
      <c r="I57" s="311"/>
      <c r="J57" s="312"/>
      <c r="K57" s="210"/>
      <c r="L57" s="211"/>
      <c r="M57" s="203"/>
      <c r="N57" s="203"/>
      <c r="O57" s="203"/>
      <c r="P57" s="203"/>
      <c r="Q57" s="203"/>
      <c r="R57" s="203"/>
      <c r="S57" s="203"/>
      <c r="T57" s="203"/>
      <c r="U57" s="206"/>
      <c r="V57" s="247" t="s">
        <v>46</v>
      </c>
      <c r="W57" s="248"/>
      <c r="X57" s="249"/>
      <c r="Y57" s="249"/>
      <c r="Z57" s="249"/>
      <c r="AA57" s="249"/>
      <c r="AB57" s="249"/>
      <c r="AC57" s="249"/>
      <c r="AD57" s="249"/>
      <c r="AE57" s="250"/>
      <c r="AF57" s="214"/>
      <c r="AG57" s="215"/>
      <c r="AH57" s="215"/>
      <c r="AI57" s="215"/>
      <c r="AJ57" s="215"/>
      <c r="AK57" s="215"/>
      <c r="AL57" s="215"/>
      <c r="AM57" s="215"/>
      <c r="AN57" s="216"/>
      <c r="AO57" s="210"/>
      <c r="AP57" s="211"/>
      <c r="AQ57" s="203"/>
      <c r="AR57" s="203"/>
      <c r="AS57" s="203"/>
      <c r="AT57" s="203"/>
      <c r="AU57" s="203"/>
      <c r="AV57" s="203"/>
      <c r="AW57" s="203"/>
      <c r="AX57" s="203"/>
      <c r="AY57" s="206"/>
      <c r="BD57" s="178"/>
      <c r="BE57" s="178"/>
      <c r="BF57" s="178"/>
      <c r="BG57" s="178"/>
      <c r="BH57" s="178"/>
      <c r="BI57" s="178"/>
      <c r="BJ57" s="178"/>
      <c r="BK57" s="178"/>
      <c r="BL57" s="178"/>
      <c r="BM57" s="178"/>
      <c r="BN57" s="178"/>
      <c r="BO57" s="178"/>
      <c r="BP57" s="178"/>
      <c r="BQ57" s="178"/>
      <c r="BR57" s="178"/>
      <c r="BS57" s="178"/>
      <c r="BT57" s="178"/>
      <c r="BU57" s="178"/>
      <c r="BV57" s="178"/>
      <c r="BW57" s="178"/>
      <c r="BX57" s="178"/>
      <c r="BY57" s="178"/>
      <c r="BZ57" s="178"/>
      <c r="CA57" s="178"/>
      <c r="CB57" s="178"/>
    </row>
    <row r="58" spans="1:87" ht="17.100000000000001" customHeight="1">
      <c r="A58" s="313"/>
      <c r="B58" s="314"/>
      <c r="C58" s="314"/>
      <c r="D58" s="314"/>
      <c r="E58" s="314"/>
      <c r="F58" s="314"/>
      <c r="G58" s="314"/>
      <c r="H58" s="314"/>
      <c r="I58" s="314"/>
      <c r="J58" s="315"/>
      <c r="K58" s="212"/>
      <c r="L58" s="213"/>
      <c r="M58" s="204"/>
      <c r="N58" s="204"/>
      <c r="O58" s="204"/>
      <c r="P58" s="204"/>
      <c r="Q58" s="204"/>
      <c r="R58" s="204"/>
      <c r="S58" s="204"/>
      <c r="T58" s="204"/>
      <c r="U58" s="207"/>
      <c r="V58" s="247" t="s">
        <v>47</v>
      </c>
      <c r="W58" s="248"/>
      <c r="X58" s="279"/>
      <c r="Y58" s="279"/>
      <c r="Z58" s="279"/>
      <c r="AA58" s="288"/>
      <c r="AB58" s="288"/>
      <c r="AC58" s="288"/>
      <c r="AD58" s="149"/>
      <c r="AE58" s="133"/>
      <c r="AF58" s="217"/>
      <c r="AG58" s="218"/>
      <c r="AH58" s="218"/>
      <c r="AI58" s="218"/>
      <c r="AJ58" s="218"/>
      <c r="AK58" s="218"/>
      <c r="AL58" s="218"/>
      <c r="AM58" s="218"/>
      <c r="AN58" s="219"/>
      <c r="AO58" s="212"/>
      <c r="AP58" s="213"/>
      <c r="AQ58" s="204"/>
      <c r="AR58" s="204"/>
      <c r="AS58" s="204"/>
      <c r="AT58" s="204"/>
      <c r="AU58" s="204"/>
      <c r="AV58" s="204"/>
      <c r="AW58" s="204"/>
      <c r="AX58" s="204"/>
      <c r="AY58" s="207"/>
      <c r="BD58" s="178"/>
      <c r="BE58" s="178"/>
      <c r="BF58" s="178"/>
      <c r="BG58" s="178"/>
      <c r="BH58" s="178"/>
      <c r="BI58" s="178"/>
      <c r="BJ58" s="178"/>
      <c r="BK58" s="178"/>
      <c r="BL58" s="178"/>
      <c r="BM58" s="178"/>
      <c r="BN58" s="178"/>
      <c r="BO58" s="178"/>
      <c r="BP58" s="178"/>
      <c r="BQ58" s="178"/>
      <c r="BR58" s="178"/>
      <c r="BS58" s="178"/>
      <c r="BT58" s="178"/>
      <c r="BU58" s="178"/>
      <c r="BV58" s="178"/>
      <c r="BW58" s="178"/>
      <c r="BX58" s="178"/>
      <c r="BY58" s="178"/>
      <c r="BZ58" s="178"/>
      <c r="CA58" s="178"/>
      <c r="CB58" s="178"/>
    </row>
    <row r="59" spans="1:87" ht="18.600000000000001" customHeight="1">
      <c r="A59" s="244"/>
      <c r="B59" s="245"/>
      <c r="C59" s="245"/>
      <c r="D59" s="245"/>
      <c r="E59" s="245"/>
      <c r="F59" s="245"/>
      <c r="G59" s="245"/>
      <c r="H59" s="245"/>
      <c r="I59" s="245"/>
      <c r="J59" s="246"/>
      <c r="K59" s="226"/>
      <c r="L59" s="227"/>
      <c r="M59" s="192" t="s">
        <v>15</v>
      </c>
      <c r="N59" s="192"/>
      <c r="O59" s="192"/>
      <c r="P59" s="192" t="s">
        <v>16</v>
      </c>
      <c r="Q59" s="192"/>
      <c r="R59" s="192"/>
      <c r="S59" s="192" t="s">
        <v>17</v>
      </c>
      <c r="T59" s="192"/>
      <c r="U59" s="223"/>
      <c r="V59" s="124" t="s">
        <v>45</v>
      </c>
      <c r="W59" s="125"/>
      <c r="X59" s="189"/>
      <c r="Y59" s="189"/>
      <c r="Z59" s="189"/>
      <c r="AA59" s="189"/>
      <c r="AB59" s="189"/>
      <c r="AC59" s="189"/>
      <c r="AD59" s="190"/>
      <c r="AE59" s="191"/>
      <c r="AF59" s="232"/>
      <c r="AG59" s="233"/>
      <c r="AH59" s="233"/>
      <c r="AI59" s="233"/>
      <c r="AJ59" s="233"/>
      <c r="AK59" s="233"/>
      <c r="AL59" s="233"/>
      <c r="AM59" s="233"/>
      <c r="AN59" s="234"/>
      <c r="AO59" s="226" t="s">
        <v>14</v>
      </c>
      <c r="AP59" s="227"/>
      <c r="AQ59" s="192" t="s">
        <v>15</v>
      </c>
      <c r="AR59" s="192"/>
      <c r="AS59" s="192"/>
      <c r="AT59" s="192" t="s">
        <v>16</v>
      </c>
      <c r="AU59" s="192"/>
      <c r="AV59" s="192"/>
      <c r="AW59" s="192" t="s">
        <v>17</v>
      </c>
      <c r="AX59" s="192"/>
      <c r="AY59" s="223"/>
      <c r="BD59" s="178" t="str">
        <f>IF(CH59=1,"",IF(CH59=19,"整備士OK","必要項目が入力されていない可能性があります。"&amp;CHAR(10)&amp;"記載漏れが無いか確認してください。"))</f>
        <v/>
      </c>
      <c r="BE59" s="178"/>
      <c r="BF59" s="178"/>
      <c r="BG59" s="178"/>
      <c r="BH59" s="178"/>
      <c r="BI59" s="178"/>
      <c r="BJ59" s="178"/>
      <c r="BK59" s="178"/>
      <c r="BL59" s="178"/>
      <c r="BM59" s="178"/>
      <c r="BN59" s="178"/>
      <c r="BO59" s="178"/>
      <c r="BP59" s="178"/>
      <c r="BQ59" s="178"/>
      <c r="BR59" s="178"/>
      <c r="BS59" s="178"/>
      <c r="BT59" s="178"/>
      <c r="BU59" s="178"/>
      <c r="BV59" s="178"/>
      <c r="BW59" s="178"/>
      <c r="BX59" s="178"/>
      <c r="BY59" s="178"/>
      <c r="BZ59" s="178"/>
      <c r="CA59" s="178"/>
      <c r="CB59" s="178"/>
      <c r="CH59" s="83">
        <f>COUNTA(A59:J61,W59:AE61,AF59:AN61)+IF(K59="",0,1)+IF(OR(M59="年",M59=""),0,1)+IF(OR(P59="月",P59=""),0,1)+IF(OR(S59="日",S59=""),0,1)+IF(AO59="",0,1)+IF(OR(AQ59="年",AQ59=""),0,1)+IF(OR(AT59="月",AT59=""),0,1)+IF(OR(AW59="日",AW59=""),0,1)</f>
        <v>1</v>
      </c>
    </row>
    <row r="60" spans="1:87" ht="18.600000000000001" customHeight="1">
      <c r="A60" s="238"/>
      <c r="B60" s="239"/>
      <c r="C60" s="239"/>
      <c r="D60" s="239"/>
      <c r="E60" s="239"/>
      <c r="F60" s="239"/>
      <c r="G60" s="239"/>
      <c r="H60" s="239"/>
      <c r="I60" s="239"/>
      <c r="J60" s="240"/>
      <c r="K60" s="228"/>
      <c r="L60" s="229"/>
      <c r="M60" s="193"/>
      <c r="N60" s="193"/>
      <c r="O60" s="193"/>
      <c r="P60" s="193"/>
      <c r="Q60" s="193"/>
      <c r="R60" s="193"/>
      <c r="S60" s="193"/>
      <c r="T60" s="193"/>
      <c r="U60" s="224"/>
      <c r="V60" s="181" t="s">
        <v>46</v>
      </c>
      <c r="W60" s="182"/>
      <c r="X60" s="183"/>
      <c r="Y60" s="183"/>
      <c r="Z60" s="183"/>
      <c r="AA60" s="183"/>
      <c r="AB60" s="183"/>
      <c r="AC60" s="183"/>
      <c r="AD60" s="183"/>
      <c r="AE60" s="184"/>
      <c r="AF60" s="195"/>
      <c r="AG60" s="196"/>
      <c r="AH60" s="196"/>
      <c r="AI60" s="196"/>
      <c r="AJ60" s="196"/>
      <c r="AK60" s="196"/>
      <c r="AL60" s="196"/>
      <c r="AM60" s="196"/>
      <c r="AN60" s="197"/>
      <c r="AO60" s="228"/>
      <c r="AP60" s="229"/>
      <c r="AQ60" s="193"/>
      <c r="AR60" s="193"/>
      <c r="AS60" s="193"/>
      <c r="AT60" s="193"/>
      <c r="AU60" s="193"/>
      <c r="AV60" s="193"/>
      <c r="AW60" s="193"/>
      <c r="AX60" s="193"/>
      <c r="AY60" s="224"/>
      <c r="BD60" s="178"/>
      <c r="BE60" s="178"/>
      <c r="BF60" s="178"/>
      <c r="BG60" s="178"/>
      <c r="BH60" s="178"/>
      <c r="BI60" s="178"/>
      <c r="BJ60" s="178"/>
      <c r="BK60" s="178"/>
      <c r="BL60" s="178"/>
      <c r="BM60" s="178"/>
      <c r="BN60" s="178"/>
      <c r="BO60" s="178"/>
      <c r="BP60" s="178"/>
      <c r="BQ60" s="178"/>
      <c r="BR60" s="178"/>
      <c r="BS60" s="178"/>
      <c r="BT60" s="178"/>
      <c r="BU60" s="178"/>
      <c r="BV60" s="178"/>
      <c r="BW60" s="178"/>
      <c r="BX60" s="178"/>
      <c r="BY60" s="178"/>
      <c r="BZ60" s="178"/>
      <c r="CA60" s="178"/>
      <c r="CB60" s="178"/>
    </row>
    <row r="61" spans="1:87" ht="17.100000000000001" customHeight="1">
      <c r="A61" s="241"/>
      <c r="B61" s="242"/>
      <c r="C61" s="242"/>
      <c r="D61" s="242"/>
      <c r="E61" s="242"/>
      <c r="F61" s="242"/>
      <c r="G61" s="242"/>
      <c r="H61" s="242"/>
      <c r="I61" s="242"/>
      <c r="J61" s="243"/>
      <c r="K61" s="230"/>
      <c r="L61" s="231"/>
      <c r="M61" s="194"/>
      <c r="N61" s="194"/>
      <c r="O61" s="194"/>
      <c r="P61" s="194"/>
      <c r="Q61" s="194"/>
      <c r="R61" s="194"/>
      <c r="S61" s="194"/>
      <c r="T61" s="194"/>
      <c r="U61" s="225"/>
      <c r="V61" s="181" t="s">
        <v>47</v>
      </c>
      <c r="W61" s="182"/>
      <c r="X61" s="187"/>
      <c r="Y61" s="187"/>
      <c r="Z61" s="187"/>
      <c r="AA61" s="188"/>
      <c r="AB61" s="188"/>
      <c r="AC61" s="188"/>
      <c r="AD61" s="147"/>
      <c r="AE61" s="126"/>
      <c r="AF61" s="198"/>
      <c r="AG61" s="199"/>
      <c r="AH61" s="199"/>
      <c r="AI61" s="199"/>
      <c r="AJ61" s="199"/>
      <c r="AK61" s="199"/>
      <c r="AL61" s="199"/>
      <c r="AM61" s="199"/>
      <c r="AN61" s="200"/>
      <c r="AO61" s="230"/>
      <c r="AP61" s="231"/>
      <c r="AQ61" s="194"/>
      <c r="AR61" s="194"/>
      <c r="AS61" s="194"/>
      <c r="AT61" s="194"/>
      <c r="AU61" s="194"/>
      <c r="AV61" s="194"/>
      <c r="AW61" s="194"/>
      <c r="AX61" s="194"/>
      <c r="AY61" s="225"/>
      <c r="BD61" s="178"/>
      <c r="BE61" s="178"/>
      <c r="BF61" s="178"/>
      <c r="BG61" s="178"/>
      <c r="BH61" s="178"/>
      <c r="BI61" s="178"/>
      <c r="BJ61" s="178"/>
      <c r="BK61" s="178"/>
      <c r="BL61" s="178"/>
      <c r="BM61" s="178"/>
      <c r="BN61" s="178"/>
      <c r="BO61" s="178"/>
      <c r="BP61" s="178"/>
      <c r="BQ61" s="178"/>
      <c r="BR61" s="178"/>
      <c r="BS61" s="178"/>
      <c r="BT61" s="178"/>
      <c r="BU61" s="178"/>
      <c r="BV61" s="178"/>
      <c r="BW61" s="178"/>
      <c r="BX61" s="178"/>
      <c r="BY61" s="178"/>
      <c r="BZ61" s="178"/>
      <c r="CA61" s="178"/>
      <c r="CB61" s="178"/>
    </row>
    <row r="62" spans="1:87" ht="18.600000000000001" customHeight="1">
      <c r="A62" s="244"/>
      <c r="B62" s="245"/>
      <c r="C62" s="245"/>
      <c r="D62" s="245"/>
      <c r="E62" s="245"/>
      <c r="F62" s="245"/>
      <c r="G62" s="245"/>
      <c r="H62" s="245"/>
      <c r="I62" s="245"/>
      <c r="J62" s="246"/>
      <c r="K62" s="226"/>
      <c r="L62" s="227"/>
      <c r="M62" s="192" t="s">
        <v>15</v>
      </c>
      <c r="N62" s="192"/>
      <c r="O62" s="192"/>
      <c r="P62" s="192" t="s">
        <v>16</v>
      </c>
      <c r="Q62" s="192"/>
      <c r="R62" s="192"/>
      <c r="S62" s="192" t="s">
        <v>17</v>
      </c>
      <c r="T62" s="192"/>
      <c r="U62" s="223"/>
      <c r="V62" s="124" t="s">
        <v>45</v>
      </c>
      <c r="W62" s="125"/>
      <c r="X62" s="189"/>
      <c r="Y62" s="189"/>
      <c r="Z62" s="189"/>
      <c r="AA62" s="189"/>
      <c r="AB62" s="189"/>
      <c r="AC62" s="189"/>
      <c r="AD62" s="190"/>
      <c r="AE62" s="191"/>
      <c r="AF62" s="232"/>
      <c r="AG62" s="233"/>
      <c r="AH62" s="233"/>
      <c r="AI62" s="233"/>
      <c r="AJ62" s="233"/>
      <c r="AK62" s="233"/>
      <c r="AL62" s="233"/>
      <c r="AM62" s="233"/>
      <c r="AN62" s="234"/>
      <c r="AO62" s="226" t="s">
        <v>14</v>
      </c>
      <c r="AP62" s="227"/>
      <c r="AQ62" s="192" t="s">
        <v>15</v>
      </c>
      <c r="AR62" s="192"/>
      <c r="AS62" s="192"/>
      <c r="AT62" s="192" t="s">
        <v>16</v>
      </c>
      <c r="AU62" s="192"/>
      <c r="AV62" s="192"/>
      <c r="AW62" s="192" t="s">
        <v>17</v>
      </c>
      <c r="AX62" s="192"/>
      <c r="AY62" s="223"/>
      <c r="BD62" s="178" t="str">
        <f t="shared" ref="BD62" si="5">IF(CH62=1,"",IF(CH62=19,"整備士OK","必要項目が入力されていない可能性があります。"&amp;CHAR(10)&amp;"記載漏れが無いか確認してください。"))</f>
        <v/>
      </c>
      <c r="BE62" s="178"/>
      <c r="BF62" s="178"/>
      <c r="BG62" s="178"/>
      <c r="BH62" s="178"/>
      <c r="BI62" s="178"/>
      <c r="BJ62" s="178"/>
      <c r="BK62" s="178"/>
      <c r="BL62" s="178"/>
      <c r="BM62" s="178"/>
      <c r="BN62" s="178"/>
      <c r="BO62" s="178"/>
      <c r="BP62" s="178"/>
      <c r="BQ62" s="178"/>
      <c r="BR62" s="178"/>
      <c r="BS62" s="178"/>
      <c r="BT62" s="178"/>
      <c r="BU62" s="178"/>
      <c r="BV62" s="178"/>
      <c r="BW62" s="178"/>
      <c r="BX62" s="178"/>
      <c r="BY62" s="178"/>
      <c r="BZ62" s="178"/>
      <c r="CA62" s="178"/>
      <c r="CB62" s="178"/>
      <c r="CH62" s="83">
        <f>COUNTA(A62:J64,W62:AE64,AF62:AN64)+IF(K62="",0,1)+IF(OR(M62="年",M62=""),0,1)+IF(OR(P62="月",P62=""),0,1)+IF(OR(S62="日",S62=""),0,1)+IF(AO62="",0,1)+IF(OR(AQ62="年",AQ62=""),0,1)+IF(OR(AT62="月",AT62=""),0,1)+IF(OR(AW62="日",AW62=""),0,1)</f>
        <v>1</v>
      </c>
    </row>
    <row r="63" spans="1:87" ht="18.600000000000001" customHeight="1">
      <c r="A63" s="238"/>
      <c r="B63" s="239"/>
      <c r="C63" s="239"/>
      <c r="D63" s="239"/>
      <c r="E63" s="239"/>
      <c r="F63" s="239"/>
      <c r="G63" s="239"/>
      <c r="H63" s="239"/>
      <c r="I63" s="239"/>
      <c r="J63" s="240"/>
      <c r="K63" s="228"/>
      <c r="L63" s="229"/>
      <c r="M63" s="193"/>
      <c r="N63" s="193"/>
      <c r="O63" s="193"/>
      <c r="P63" s="193"/>
      <c r="Q63" s="193"/>
      <c r="R63" s="193"/>
      <c r="S63" s="193"/>
      <c r="T63" s="193"/>
      <c r="U63" s="224"/>
      <c r="V63" s="181" t="s">
        <v>46</v>
      </c>
      <c r="W63" s="182"/>
      <c r="X63" s="183"/>
      <c r="Y63" s="183"/>
      <c r="Z63" s="183"/>
      <c r="AA63" s="183"/>
      <c r="AB63" s="183"/>
      <c r="AC63" s="183"/>
      <c r="AD63" s="183"/>
      <c r="AE63" s="184"/>
      <c r="AF63" s="195"/>
      <c r="AG63" s="196"/>
      <c r="AH63" s="196"/>
      <c r="AI63" s="196"/>
      <c r="AJ63" s="196"/>
      <c r="AK63" s="196"/>
      <c r="AL63" s="196"/>
      <c r="AM63" s="196"/>
      <c r="AN63" s="197"/>
      <c r="AO63" s="228"/>
      <c r="AP63" s="229"/>
      <c r="AQ63" s="193"/>
      <c r="AR63" s="193"/>
      <c r="AS63" s="193"/>
      <c r="AT63" s="193"/>
      <c r="AU63" s="193"/>
      <c r="AV63" s="193"/>
      <c r="AW63" s="193"/>
      <c r="AX63" s="193"/>
      <c r="AY63" s="224"/>
      <c r="BD63" s="178"/>
      <c r="BE63" s="178"/>
      <c r="BF63" s="178"/>
      <c r="BG63" s="178"/>
      <c r="BH63" s="178"/>
      <c r="BI63" s="178"/>
      <c r="BJ63" s="178"/>
      <c r="BK63" s="178"/>
      <c r="BL63" s="178"/>
      <c r="BM63" s="178"/>
      <c r="BN63" s="178"/>
      <c r="BO63" s="178"/>
      <c r="BP63" s="178"/>
      <c r="BQ63" s="178"/>
      <c r="BR63" s="178"/>
      <c r="BS63" s="178"/>
      <c r="BT63" s="178"/>
      <c r="BU63" s="178"/>
      <c r="BV63" s="178"/>
      <c r="BW63" s="178"/>
      <c r="BX63" s="178"/>
      <c r="BY63" s="178"/>
      <c r="BZ63" s="178"/>
      <c r="CA63" s="178"/>
      <c r="CB63" s="178"/>
    </row>
    <row r="64" spans="1:87" ht="17.100000000000001" customHeight="1">
      <c r="A64" s="241"/>
      <c r="B64" s="242"/>
      <c r="C64" s="242"/>
      <c r="D64" s="242"/>
      <c r="E64" s="242"/>
      <c r="F64" s="242"/>
      <c r="G64" s="242"/>
      <c r="H64" s="242"/>
      <c r="I64" s="242"/>
      <c r="J64" s="243"/>
      <c r="K64" s="230"/>
      <c r="L64" s="231"/>
      <c r="M64" s="194"/>
      <c r="N64" s="194"/>
      <c r="O64" s="194"/>
      <c r="P64" s="194"/>
      <c r="Q64" s="194"/>
      <c r="R64" s="194"/>
      <c r="S64" s="194"/>
      <c r="T64" s="194"/>
      <c r="U64" s="225"/>
      <c r="V64" s="185" t="s">
        <v>47</v>
      </c>
      <c r="W64" s="186"/>
      <c r="X64" s="187"/>
      <c r="Y64" s="187"/>
      <c r="Z64" s="187"/>
      <c r="AA64" s="188"/>
      <c r="AB64" s="188"/>
      <c r="AC64" s="188"/>
      <c r="AD64" s="147"/>
      <c r="AE64" s="126"/>
      <c r="AF64" s="198"/>
      <c r="AG64" s="199"/>
      <c r="AH64" s="199"/>
      <c r="AI64" s="199"/>
      <c r="AJ64" s="199"/>
      <c r="AK64" s="199"/>
      <c r="AL64" s="199"/>
      <c r="AM64" s="199"/>
      <c r="AN64" s="200"/>
      <c r="AO64" s="230"/>
      <c r="AP64" s="231"/>
      <c r="AQ64" s="194"/>
      <c r="AR64" s="194"/>
      <c r="AS64" s="194"/>
      <c r="AT64" s="194"/>
      <c r="AU64" s="194"/>
      <c r="AV64" s="194"/>
      <c r="AW64" s="194"/>
      <c r="AX64" s="194"/>
      <c r="AY64" s="225"/>
      <c r="BD64" s="178"/>
      <c r="BE64" s="178"/>
      <c r="BF64" s="178"/>
      <c r="BG64" s="178"/>
      <c r="BH64" s="178"/>
      <c r="BI64" s="178"/>
      <c r="BJ64" s="178"/>
      <c r="BK64" s="178"/>
      <c r="BL64" s="178"/>
      <c r="BM64" s="178"/>
      <c r="BN64" s="178"/>
      <c r="BO64" s="178"/>
      <c r="BP64" s="178"/>
      <c r="BQ64" s="178"/>
      <c r="BR64" s="178"/>
      <c r="BS64" s="178"/>
      <c r="BT64" s="178"/>
      <c r="BU64" s="178"/>
      <c r="BV64" s="178"/>
      <c r="BW64" s="178"/>
      <c r="BX64" s="178"/>
      <c r="BY64" s="178"/>
      <c r="BZ64" s="178"/>
      <c r="CA64" s="178"/>
      <c r="CB64" s="178"/>
    </row>
    <row r="65" spans="1:87" ht="18.600000000000001" customHeight="1">
      <c r="A65" s="244"/>
      <c r="B65" s="245"/>
      <c r="C65" s="245"/>
      <c r="D65" s="245"/>
      <c r="E65" s="245"/>
      <c r="F65" s="245"/>
      <c r="G65" s="245"/>
      <c r="H65" s="245"/>
      <c r="I65" s="245"/>
      <c r="J65" s="246"/>
      <c r="K65" s="226"/>
      <c r="L65" s="227"/>
      <c r="M65" s="192" t="s">
        <v>15</v>
      </c>
      <c r="N65" s="192"/>
      <c r="O65" s="192"/>
      <c r="P65" s="192" t="s">
        <v>16</v>
      </c>
      <c r="Q65" s="192"/>
      <c r="R65" s="192"/>
      <c r="S65" s="192" t="s">
        <v>17</v>
      </c>
      <c r="T65" s="192"/>
      <c r="U65" s="223"/>
      <c r="V65" s="124" t="s">
        <v>45</v>
      </c>
      <c r="W65" s="125"/>
      <c r="X65" s="189"/>
      <c r="Y65" s="189"/>
      <c r="Z65" s="189"/>
      <c r="AA65" s="189"/>
      <c r="AB65" s="189"/>
      <c r="AC65" s="189"/>
      <c r="AD65" s="190"/>
      <c r="AE65" s="191"/>
      <c r="AF65" s="232"/>
      <c r="AG65" s="233"/>
      <c r="AH65" s="233"/>
      <c r="AI65" s="233"/>
      <c r="AJ65" s="233"/>
      <c r="AK65" s="233"/>
      <c r="AL65" s="233"/>
      <c r="AM65" s="233"/>
      <c r="AN65" s="234"/>
      <c r="AO65" s="226" t="s">
        <v>14</v>
      </c>
      <c r="AP65" s="227"/>
      <c r="AQ65" s="192" t="s">
        <v>15</v>
      </c>
      <c r="AR65" s="192"/>
      <c r="AS65" s="192"/>
      <c r="AT65" s="192" t="s">
        <v>16</v>
      </c>
      <c r="AU65" s="192"/>
      <c r="AV65" s="192"/>
      <c r="AW65" s="192" t="s">
        <v>17</v>
      </c>
      <c r="AX65" s="192"/>
      <c r="AY65" s="223"/>
      <c r="BD65" s="178" t="str">
        <f t="shared" ref="BD65" si="6">IF(CH65=1,"",IF(CH65=19,"整備士OK","必要項目が入力されていない可能性があります。"&amp;CHAR(10)&amp;"記載漏れが無いか確認してください。"))</f>
        <v/>
      </c>
      <c r="BE65" s="178"/>
      <c r="BF65" s="178"/>
      <c r="BG65" s="178"/>
      <c r="BH65" s="178"/>
      <c r="BI65" s="178"/>
      <c r="BJ65" s="178"/>
      <c r="BK65" s="178"/>
      <c r="BL65" s="178"/>
      <c r="BM65" s="178"/>
      <c r="BN65" s="178"/>
      <c r="BO65" s="178"/>
      <c r="BP65" s="178"/>
      <c r="BQ65" s="178"/>
      <c r="BR65" s="178"/>
      <c r="BS65" s="178"/>
      <c r="BT65" s="178"/>
      <c r="BU65" s="178"/>
      <c r="BV65" s="178"/>
      <c r="BW65" s="178"/>
      <c r="BX65" s="178"/>
      <c r="BY65" s="178"/>
      <c r="BZ65" s="178"/>
      <c r="CA65" s="178"/>
      <c r="CB65" s="178"/>
      <c r="CH65" s="83">
        <f>COUNTA(A65:J67,W65:AE67,AF65:AN67)+IF(K65="",0,1)+IF(OR(M65="年",M65=""),0,1)+IF(OR(P65="月",P65=""),0,1)+IF(OR(S65="日",S65=""),0,1)+IF(AO65="",0,1)+IF(OR(AQ65="年",AQ65=""),0,1)+IF(OR(AT65="月",AT65=""),0,1)+IF(OR(AW65="日",AW65=""),0,1)</f>
        <v>1</v>
      </c>
    </row>
    <row r="66" spans="1:87" ht="18.600000000000001" customHeight="1">
      <c r="A66" s="238"/>
      <c r="B66" s="239"/>
      <c r="C66" s="239"/>
      <c r="D66" s="239"/>
      <c r="E66" s="239"/>
      <c r="F66" s="239"/>
      <c r="G66" s="239"/>
      <c r="H66" s="239"/>
      <c r="I66" s="239"/>
      <c r="J66" s="240"/>
      <c r="K66" s="228"/>
      <c r="L66" s="229"/>
      <c r="M66" s="193"/>
      <c r="N66" s="193"/>
      <c r="O66" s="193"/>
      <c r="P66" s="193"/>
      <c r="Q66" s="193"/>
      <c r="R66" s="193"/>
      <c r="S66" s="193"/>
      <c r="T66" s="193"/>
      <c r="U66" s="224"/>
      <c r="V66" s="181" t="s">
        <v>46</v>
      </c>
      <c r="W66" s="182"/>
      <c r="X66" s="183"/>
      <c r="Y66" s="183"/>
      <c r="Z66" s="183"/>
      <c r="AA66" s="183"/>
      <c r="AB66" s="183"/>
      <c r="AC66" s="183"/>
      <c r="AD66" s="183"/>
      <c r="AE66" s="184"/>
      <c r="AF66" s="195"/>
      <c r="AG66" s="196"/>
      <c r="AH66" s="196"/>
      <c r="AI66" s="196"/>
      <c r="AJ66" s="196"/>
      <c r="AK66" s="196"/>
      <c r="AL66" s="196"/>
      <c r="AM66" s="196"/>
      <c r="AN66" s="197"/>
      <c r="AO66" s="228"/>
      <c r="AP66" s="229"/>
      <c r="AQ66" s="193"/>
      <c r="AR66" s="193"/>
      <c r="AS66" s="193"/>
      <c r="AT66" s="193"/>
      <c r="AU66" s="193"/>
      <c r="AV66" s="193"/>
      <c r="AW66" s="193"/>
      <c r="AX66" s="193"/>
      <c r="AY66" s="224"/>
      <c r="BD66" s="178"/>
      <c r="BE66" s="178"/>
      <c r="BF66" s="178"/>
      <c r="BG66" s="178"/>
      <c r="BH66" s="178"/>
      <c r="BI66" s="178"/>
      <c r="BJ66" s="178"/>
      <c r="BK66" s="178"/>
      <c r="BL66" s="178"/>
      <c r="BM66" s="178"/>
      <c r="BN66" s="178"/>
      <c r="BO66" s="178"/>
      <c r="BP66" s="178"/>
      <c r="BQ66" s="178"/>
      <c r="BR66" s="178"/>
      <c r="BS66" s="178"/>
      <c r="BT66" s="178"/>
      <c r="BU66" s="178"/>
      <c r="BV66" s="178"/>
      <c r="BW66" s="178"/>
      <c r="BX66" s="178"/>
      <c r="BY66" s="178"/>
      <c r="BZ66" s="178"/>
      <c r="CA66" s="178"/>
      <c r="CB66" s="178"/>
    </row>
    <row r="67" spans="1:87" ht="17.100000000000001" customHeight="1">
      <c r="A67" s="241"/>
      <c r="B67" s="242"/>
      <c r="C67" s="242"/>
      <c r="D67" s="242"/>
      <c r="E67" s="242"/>
      <c r="F67" s="242"/>
      <c r="G67" s="242"/>
      <c r="H67" s="242"/>
      <c r="I67" s="242"/>
      <c r="J67" s="243"/>
      <c r="K67" s="230"/>
      <c r="L67" s="231"/>
      <c r="M67" s="194"/>
      <c r="N67" s="194"/>
      <c r="O67" s="194"/>
      <c r="P67" s="194"/>
      <c r="Q67" s="194"/>
      <c r="R67" s="194"/>
      <c r="S67" s="194"/>
      <c r="T67" s="194"/>
      <c r="U67" s="225"/>
      <c r="V67" s="185" t="s">
        <v>47</v>
      </c>
      <c r="W67" s="186"/>
      <c r="X67" s="187"/>
      <c r="Y67" s="187"/>
      <c r="Z67" s="187"/>
      <c r="AA67" s="188"/>
      <c r="AB67" s="188"/>
      <c r="AC67" s="188"/>
      <c r="AD67" s="147"/>
      <c r="AE67" s="126"/>
      <c r="AF67" s="198"/>
      <c r="AG67" s="199"/>
      <c r="AH67" s="199"/>
      <c r="AI67" s="199"/>
      <c r="AJ67" s="199"/>
      <c r="AK67" s="199"/>
      <c r="AL67" s="199"/>
      <c r="AM67" s="199"/>
      <c r="AN67" s="200"/>
      <c r="AO67" s="230"/>
      <c r="AP67" s="231"/>
      <c r="AQ67" s="194"/>
      <c r="AR67" s="194"/>
      <c r="AS67" s="194"/>
      <c r="AT67" s="194"/>
      <c r="AU67" s="194"/>
      <c r="AV67" s="194"/>
      <c r="AW67" s="194"/>
      <c r="AX67" s="194"/>
      <c r="AY67" s="225"/>
      <c r="BD67" s="178"/>
      <c r="BE67" s="178"/>
      <c r="BF67" s="178"/>
      <c r="BG67" s="178"/>
      <c r="BH67" s="178"/>
      <c r="BI67" s="178"/>
      <c r="BJ67" s="178"/>
      <c r="BK67" s="178"/>
      <c r="BL67" s="178"/>
      <c r="BM67" s="178"/>
      <c r="BN67" s="178"/>
      <c r="BO67" s="178"/>
      <c r="BP67" s="178"/>
      <c r="BQ67" s="178"/>
      <c r="BR67" s="178"/>
      <c r="BS67" s="178"/>
      <c r="BT67" s="178"/>
      <c r="BU67" s="178"/>
      <c r="BV67" s="178"/>
      <c r="BW67" s="178"/>
      <c r="BX67" s="178"/>
      <c r="BY67" s="178"/>
      <c r="BZ67" s="178"/>
      <c r="CA67" s="178"/>
      <c r="CB67" s="178"/>
    </row>
    <row r="68" spans="1:87" ht="18.600000000000001" customHeight="1">
      <c r="A68" s="244"/>
      <c r="B68" s="245"/>
      <c r="C68" s="245"/>
      <c r="D68" s="245"/>
      <c r="E68" s="245"/>
      <c r="F68" s="245"/>
      <c r="G68" s="245"/>
      <c r="H68" s="245"/>
      <c r="I68" s="245"/>
      <c r="J68" s="246"/>
      <c r="K68" s="226"/>
      <c r="L68" s="227"/>
      <c r="M68" s="192" t="s">
        <v>15</v>
      </c>
      <c r="N68" s="192"/>
      <c r="O68" s="192"/>
      <c r="P68" s="192" t="s">
        <v>16</v>
      </c>
      <c r="Q68" s="192"/>
      <c r="R68" s="192"/>
      <c r="S68" s="192" t="s">
        <v>17</v>
      </c>
      <c r="T68" s="192"/>
      <c r="U68" s="223"/>
      <c r="V68" s="124" t="s">
        <v>45</v>
      </c>
      <c r="W68" s="125"/>
      <c r="X68" s="189"/>
      <c r="Y68" s="189"/>
      <c r="Z68" s="189"/>
      <c r="AA68" s="189"/>
      <c r="AB68" s="189"/>
      <c r="AC68" s="189"/>
      <c r="AD68" s="190"/>
      <c r="AE68" s="191"/>
      <c r="AF68" s="232"/>
      <c r="AG68" s="233"/>
      <c r="AH68" s="233"/>
      <c r="AI68" s="233"/>
      <c r="AJ68" s="233"/>
      <c r="AK68" s="233"/>
      <c r="AL68" s="233"/>
      <c r="AM68" s="233"/>
      <c r="AN68" s="234"/>
      <c r="AO68" s="226" t="s">
        <v>14</v>
      </c>
      <c r="AP68" s="227"/>
      <c r="AQ68" s="192" t="s">
        <v>15</v>
      </c>
      <c r="AR68" s="192"/>
      <c r="AS68" s="192"/>
      <c r="AT68" s="192" t="s">
        <v>16</v>
      </c>
      <c r="AU68" s="192"/>
      <c r="AV68" s="192"/>
      <c r="AW68" s="192" t="s">
        <v>17</v>
      </c>
      <c r="AX68" s="192"/>
      <c r="AY68" s="223"/>
      <c r="BD68" s="178" t="str">
        <f t="shared" ref="BD68" si="7">IF(CH68=1,"",IF(CH68=19,"整備士OK","必要項目が入力されていない可能性があります。"&amp;CHAR(10)&amp;"記載漏れが無いか確認してください。"))</f>
        <v/>
      </c>
      <c r="BE68" s="178"/>
      <c r="BF68" s="178"/>
      <c r="BG68" s="178"/>
      <c r="BH68" s="178"/>
      <c r="BI68" s="178"/>
      <c r="BJ68" s="178"/>
      <c r="BK68" s="178"/>
      <c r="BL68" s="178"/>
      <c r="BM68" s="178"/>
      <c r="BN68" s="178"/>
      <c r="BO68" s="178"/>
      <c r="BP68" s="178"/>
      <c r="BQ68" s="178"/>
      <c r="BR68" s="178"/>
      <c r="BS68" s="178"/>
      <c r="BT68" s="178"/>
      <c r="BU68" s="178"/>
      <c r="BV68" s="178"/>
      <c r="BW68" s="178"/>
      <c r="BX68" s="178"/>
      <c r="BY68" s="178"/>
      <c r="BZ68" s="178"/>
      <c r="CA68" s="178"/>
      <c r="CB68" s="178"/>
      <c r="CH68" s="83">
        <f>COUNTA(A68:J70,W68:AE70,AF68:AN70)+IF(K68="",0,1)+IF(OR(M68="年",M68=""),0,1)+IF(OR(P68="月",P68=""),0,1)+IF(OR(S68="日",S68=""),0,1)+IF(AO68="",0,1)+IF(OR(AQ68="年",AQ68=""),0,1)+IF(OR(AT68="月",AT68=""),0,1)+IF(OR(AW68="日",AW68=""),0,1)</f>
        <v>1</v>
      </c>
    </row>
    <row r="69" spans="1:87" ht="18.600000000000001" customHeight="1">
      <c r="A69" s="238"/>
      <c r="B69" s="239"/>
      <c r="C69" s="239"/>
      <c r="D69" s="239"/>
      <c r="E69" s="239"/>
      <c r="F69" s="239"/>
      <c r="G69" s="239"/>
      <c r="H69" s="239"/>
      <c r="I69" s="239"/>
      <c r="J69" s="240"/>
      <c r="K69" s="228"/>
      <c r="L69" s="229"/>
      <c r="M69" s="193"/>
      <c r="N69" s="193"/>
      <c r="O69" s="193"/>
      <c r="P69" s="193"/>
      <c r="Q69" s="193"/>
      <c r="R69" s="193"/>
      <c r="S69" s="193"/>
      <c r="T69" s="193"/>
      <c r="U69" s="224"/>
      <c r="V69" s="181" t="s">
        <v>46</v>
      </c>
      <c r="W69" s="182"/>
      <c r="X69" s="183"/>
      <c r="Y69" s="183"/>
      <c r="Z69" s="183"/>
      <c r="AA69" s="183"/>
      <c r="AB69" s="183"/>
      <c r="AC69" s="183"/>
      <c r="AD69" s="183"/>
      <c r="AE69" s="184"/>
      <c r="AF69" s="195"/>
      <c r="AG69" s="196"/>
      <c r="AH69" s="196"/>
      <c r="AI69" s="196"/>
      <c r="AJ69" s="196"/>
      <c r="AK69" s="196"/>
      <c r="AL69" s="196"/>
      <c r="AM69" s="196"/>
      <c r="AN69" s="197"/>
      <c r="AO69" s="228"/>
      <c r="AP69" s="229"/>
      <c r="AQ69" s="193"/>
      <c r="AR69" s="193"/>
      <c r="AS69" s="193"/>
      <c r="AT69" s="193"/>
      <c r="AU69" s="193"/>
      <c r="AV69" s="193"/>
      <c r="AW69" s="193"/>
      <c r="AX69" s="193"/>
      <c r="AY69" s="224"/>
      <c r="BD69" s="178"/>
      <c r="BE69" s="178"/>
      <c r="BF69" s="178"/>
      <c r="BG69" s="178"/>
      <c r="BH69" s="178"/>
      <c r="BI69" s="178"/>
      <c r="BJ69" s="178"/>
      <c r="BK69" s="178"/>
      <c r="BL69" s="178"/>
      <c r="BM69" s="178"/>
      <c r="BN69" s="178"/>
      <c r="BO69" s="178"/>
      <c r="BP69" s="178"/>
      <c r="BQ69" s="178"/>
      <c r="BR69" s="178"/>
      <c r="BS69" s="178"/>
      <c r="BT69" s="178"/>
      <c r="BU69" s="178"/>
      <c r="BV69" s="178"/>
      <c r="BW69" s="178"/>
      <c r="BX69" s="178"/>
      <c r="BY69" s="178"/>
      <c r="BZ69" s="178"/>
      <c r="CA69" s="178"/>
      <c r="CB69" s="178"/>
    </row>
    <row r="70" spans="1:87" ht="17.100000000000001" customHeight="1">
      <c r="A70" s="241"/>
      <c r="B70" s="242"/>
      <c r="C70" s="242"/>
      <c r="D70" s="242"/>
      <c r="E70" s="242"/>
      <c r="F70" s="242"/>
      <c r="G70" s="242"/>
      <c r="H70" s="242"/>
      <c r="I70" s="242"/>
      <c r="J70" s="243"/>
      <c r="K70" s="230"/>
      <c r="L70" s="231"/>
      <c r="M70" s="194"/>
      <c r="N70" s="194"/>
      <c r="O70" s="194"/>
      <c r="P70" s="194"/>
      <c r="Q70" s="194"/>
      <c r="R70" s="194"/>
      <c r="S70" s="194"/>
      <c r="T70" s="194"/>
      <c r="U70" s="225"/>
      <c r="V70" s="185" t="s">
        <v>47</v>
      </c>
      <c r="W70" s="186"/>
      <c r="X70" s="187"/>
      <c r="Y70" s="187"/>
      <c r="Z70" s="187"/>
      <c r="AA70" s="188"/>
      <c r="AB70" s="188"/>
      <c r="AC70" s="188"/>
      <c r="AD70" s="147"/>
      <c r="AE70" s="126"/>
      <c r="AF70" s="198"/>
      <c r="AG70" s="199"/>
      <c r="AH70" s="199"/>
      <c r="AI70" s="199"/>
      <c r="AJ70" s="199"/>
      <c r="AK70" s="199"/>
      <c r="AL70" s="199"/>
      <c r="AM70" s="199"/>
      <c r="AN70" s="200"/>
      <c r="AO70" s="230"/>
      <c r="AP70" s="231"/>
      <c r="AQ70" s="194"/>
      <c r="AR70" s="194"/>
      <c r="AS70" s="194"/>
      <c r="AT70" s="194"/>
      <c r="AU70" s="194"/>
      <c r="AV70" s="194"/>
      <c r="AW70" s="194"/>
      <c r="AX70" s="194"/>
      <c r="AY70" s="225"/>
      <c r="BD70" s="178"/>
      <c r="BE70" s="178"/>
      <c r="BF70" s="178"/>
      <c r="BG70" s="178"/>
      <c r="BH70" s="178"/>
      <c r="BI70" s="178"/>
      <c r="BJ70" s="178"/>
      <c r="BK70" s="178"/>
      <c r="BL70" s="178"/>
      <c r="BM70" s="178"/>
      <c r="BN70" s="178"/>
      <c r="BO70" s="178"/>
      <c r="BP70" s="178"/>
      <c r="BQ70" s="178"/>
      <c r="BR70" s="178"/>
      <c r="BS70" s="178"/>
      <c r="BT70" s="178"/>
      <c r="BU70" s="178"/>
      <c r="BV70" s="178"/>
      <c r="BW70" s="178"/>
      <c r="BX70" s="178"/>
      <c r="BY70" s="178"/>
      <c r="BZ70" s="178"/>
      <c r="CA70" s="178"/>
      <c r="CB70" s="178"/>
    </row>
    <row r="71" spans="1:87" ht="15.6" customHeight="1">
      <c r="A71" s="83" t="s">
        <v>49</v>
      </c>
    </row>
    <row r="72" spans="1:87" ht="18.600000000000001" customHeight="1">
      <c r="A72" s="155" t="s">
        <v>50</v>
      </c>
      <c r="B72" s="156"/>
      <c r="C72" s="157"/>
      <c r="D72" s="157"/>
      <c r="E72" s="157"/>
      <c r="F72" s="157"/>
      <c r="G72" s="157"/>
      <c r="H72" s="157"/>
      <c r="I72" s="157"/>
      <c r="J72" s="157"/>
      <c r="K72" s="157"/>
      <c r="L72" s="157"/>
      <c r="M72" s="157"/>
      <c r="N72" s="157"/>
      <c r="O72" s="157"/>
      <c r="P72" s="157"/>
      <c r="Q72" s="157"/>
      <c r="R72" s="157"/>
      <c r="S72" s="157"/>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1"/>
    </row>
    <row r="73" spans="1:87" ht="28.5" customHeight="1">
      <c r="A73" s="290" t="s">
        <v>51</v>
      </c>
      <c r="B73" s="291"/>
      <c r="C73" s="291"/>
      <c r="D73" s="291"/>
      <c r="E73" s="291"/>
      <c r="F73" s="291"/>
      <c r="G73" s="291"/>
      <c r="H73" s="291"/>
      <c r="I73" s="291"/>
      <c r="J73" s="291"/>
      <c r="K73" s="292" t="s">
        <v>14</v>
      </c>
      <c r="L73" s="293"/>
      <c r="M73" s="294" t="s">
        <v>15</v>
      </c>
      <c r="N73" s="294"/>
      <c r="O73" s="294"/>
      <c r="P73" s="294" t="s">
        <v>16</v>
      </c>
      <c r="Q73" s="294"/>
      <c r="R73" s="294"/>
      <c r="S73" s="294" t="s">
        <v>17</v>
      </c>
      <c r="T73" s="294"/>
      <c r="U73" s="295"/>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1"/>
      <c r="BD73" s="178" t="str">
        <f>IF(CH73=4,"","開始日を記載してください。")</f>
        <v>開始日を記載してください。</v>
      </c>
      <c r="BE73" s="178"/>
      <c r="BF73" s="178"/>
      <c r="BG73" s="178"/>
      <c r="BH73" s="178"/>
      <c r="BI73" s="178"/>
      <c r="BJ73" s="178"/>
      <c r="BK73" s="178"/>
      <c r="BL73" s="178"/>
      <c r="BM73" s="178"/>
      <c r="BN73" s="178"/>
      <c r="BO73" s="178"/>
      <c r="BP73" s="178"/>
      <c r="BQ73" s="178"/>
      <c r="BR73" s="178"/>
      <c r="BS73" s="178"/>
      <c r="BT73" s="178"/>
      <c r="BU73" s="178"/>
      <c r="BV73" s="178"/>
      <c r="BW73" s="178"/>
      <c r="BX73" s="178"/>
      <c r="BY73" s="178"/>
      <c r="BZ73" s="178"/>
      <c r="CA73" s="178"/>
      <c r="CB73" s="178"/>
      <c r="CH73" s="83">
        <f>COUNTA(K73)+IF(M73="年",0,1)+IF(P73="月",0,1)+IF(S73="日",0,1)</f>
        <v>1</v>
      </c>
      <c r="CI73" s="82">
        <f>IF(CH73&lt;&gt;4,1,0)</f>
        <v>1</v>
      </c>
    </row>
    <row r="74" spans="1:87" ht="19.5" customHeight="1">
      <c r="BD74" s="83" t="e">
        <f>IF(CH74&lt;CH75,"","訪問特定整備等を開始する日の前日までに届け出る必要があります")</f>
        <v>#VALUE!</v>
      </c>
      <c r="CH74" s="146" t="e">
        <f>DATEVALUE(様式１!$AI$5&amp;様式１!AL5&amp;様式１!AP5&amp;様式１!AU5)</f>
        <v>#VALUE!</v>
      </c>
      <c r="CI74" s="83" t="e">
        <f>IF(CH74&lt;CH75,0,1)</f>
        <v>#VALUE!</v>
      </c>
    </row>
    <row r="75" spans="1:87" ht="19.5" customHeight="1">
      <c r="CH75" s="146" t="e">
        <f>DATEVALUE(K73&amp;M73&amp;P73&amp;S73)</f>
        <v>#VALUE!</v>
      </c>
    </row>
  </sheetData>
  <mergeCells count="269">
    <mergeCell ref="BD3:CG3"/>
    <mergeCell ref="AO54:AY55"/>
    <mergeCell ref="S56:U58"/>
    <mergeCell ref="AF56:AN56"/>
    <mergeCell ref="AO56:AP58"/>
    <mergeCell ref="AQ56:AS58"/>
    <mergeCell ref="AT56:AV58"/>
    <mergeCell ref="AW56:AY58"/>
    <mergeCell ref="A6:AY6"/>
    <mergeCell ref="A22:M22"/>
    <mergeCell ref="A23:M23"/>
    <mergeCell ref="A31:M31"/>
    <mergeCell ref="N31:AY31"/>
    <mergeCell ref="A32:M32"/>
    <mergeCell ref="A20:M20"/>
    <mergeCell ref="A35:S35"/>
    <mergeCell ref="A53:S53"/>
    <mergeCell ref="AO41:AP43"/>
    <mergeCell ref="AQ41:AS43"/>
    <mergeCell ref="AT41:AV43"/>
    <mergeCell ref="AI5:AK5"/>
    <mergeCell ref="A45:J46"/>
    <mergeCell ref="A39:J40"/>
    <mergeCell ref="A38:J38"/>
    <mergeCell ref="AS1:AT1"/>
    <mergeCell ref="AD2:AY2"/>
    <mergeCell ref="A3:AY3"/>
    <mergeCell ref="AF33:AL33"/>
    <mergeCell ref="X11:AC14"/>
    <mergeCell ref="AT11:AY14"/>
    <mergeCell ref="N21:AY21"/>
    <mergeCell ref="N26:AY26"/>
    <mergeCell ref="N18:AY19"/>
    <mergeCell ref="A29:M30"/>
    <mergeCell ref="N33:Y33"/>
    <mergeCell ref="A18:M19"/>
    <mergeCell ref="AD1:AI1"/>
    <mergeCell ref="AL1:AM1"/>
    <mergeCell ref="AN1:AO1"/>
    <mergeCell ref="A27:M28"/>
    <mergeCell ref="A7:AY7"/>
    <mergeCell ref="AL5:AO5"/>
    <mergeCell ref="AP5:AT5"/>
    <mergeCell ref="AU5:AY5"/>
    <mergeCell ref="N20:AY20"/>
    <mergeCell ref="N22:AY22"/>
    <mergeCell ref="N23:AY23"/>
    <mergeCell ref="A8:AY8"/>
    <mergeCell ref="A69:J70"/>
    <mergeCell ref="AF69:AN70"/>
    <mergeCell ref="A56:J56"/>
    <mergeCell ref="A57:J58"/>
    <mergeCell ref="AF57:AN58"/>
    <mergeCell ref="A59:J59"/>
    <mergeCell ref="A60:J61"/>
    <mergeCell ref="AF60:AN61"/>
    <mergeCell ref="M56:O58"/>
    <mergeCell ref="P56:R58"/>
    <mergeCell ref="K62:L64"/>
    <mergeCell ref="M62:O64"/>
    <mergeCell ref="P62:R64"/>
    <mergeCell ref="S62:U64"/>
    <mergeCell ref="K65:L67"/>
    <mergeCell ref="A65:J65"/>
    <mergeCell ref="A66:J67"/>
    <mergeCell ref="AF66:AN67"/>
    <mergeCell ref="AF65:AN65"/>
    <mergeCell ref="V58:W58"/>
    <mergeCell ref="X58:Z58"/>
    <mergeCell ref="AA58:AC58"/>
    <mergeCell ref="V67:W67"/>
    <mergeCell ref="A73:J73"/>
    <mergeCell ref="K73:L73"/>
    <mergeCell ref="M73:O73"/>
    <mergeCell ref="P73:R73"/>
    <mergeCell ref="S73:U73"/>
    <mergeCell ref="P68:R70"/>
    <mergeCell ref="S68:U70"/>
    <mergeCell ref="AV1:AY1"/>
    <mergeCell ref="AT50:AV52"/>
    <mergeCell ref="AW50:AY52"/>
    <mergeCell ref="K68:L70"/>
    <mergeCell ref="M68:O70"/>
    <mergeCell ref="A10:W14"/>
    <mergeCell ref="AD10:AS14"/>
    <mergeCell ref="A15:AY15"/>
    <mergeCell ref="AT68:AV70"/>
    <mergeCell ref="AW68:AY70"/>
    <mergeCell ref="AF68:AN68"/>
    <mergeCell ref="AO68:AP70"/>
    <mergeCell ref="AQ68:AS70"/>
    <mergeCell ref="M65:O67"/>
    <mergeCell ref="P65:R67"/>
    <mergeCell ref="S65:U67"/>
    <mergeCell ref="A68:J68"/>
    <mergeCell ref="AW59:AY61"/>
    <mergeCell ref="AF59:AN59"/>
    <mergeCell ref="A47:J47"/>
    <mergeCell ref="A42:J43"/>
    <mergeCell ref="AF44:AN44"/>
    <mergeCell ref="A63:J64"/>
    <mergeCell ref="P59:R61"/>
    <mergeCell ref="X59:AC59"/>
    <mergeCell ref="AD59:AE59"/>
    <mergeCell ref="X62:AC62"/>
    <mergeCell ref="AD62:AE62"/>
    <mergeCell ref="V64:W64"/>
    <mergeCell ref="X64:Z64"/>
    <mergeCell ref="K59:L61"/>
    <mergeCell ref="A62:J62"/>
    <mergeCell ref="M59:O61"/>
    <mergeCell ref="S59:U61"/>
    <mergeCell ref="AA61:AC61"/>
    <mergeCell ref="M44:O46"/>
    <mergeCell ref="AA43:AC43"/>
    <mergeCell ref="AA46:AC46"/>
    <mergeCell ref="V42:W42"/>
    <mergeCell ref="X44:AC44"/>
    <mergeCell ref="M41:O43"/>
    <mergeCell ref="AT59:AV61"/>
    <mergeCell ref="A36:J37"/>
    <mergeCell ref="K36:U37"/>
    <mergeCell ref="V36:AE37"/>
    <mergeCell ref="AF36:AN37"/>
    <mergeCell ref="A41:J41"/>
    <mergeCell ref="A44:J44"/>
    <mergeCell ref="A54:J55"/>
    <mergeCell ref="AO59:AP61"/>
    <mergeCell ref="AQ59:AS61"/>
    <mergeCell ref="AO47:AP49"/>
    <mergeCell ref="AQ47:AS49"/>
    <mergeCell ref="AO50:AP52"/>
    <mergeCell ref="AQ50:AS52"/>
    <mergeCell ref="K47:L49"/>
    <mergeCell ref="M47:O49"/>
    <mergeCell ref="P47:R49"/>
    <mergeCell ref="S47:U49"/>
    <mergeCell ref="K38:L40"/>
    <mergeCell ref="X41:AC41"/>
    <mergeCell ref="P41:R43"/>
    <mergeCell ref="S41:U43"/>
    <mergeCell ref="X45:AE45"/>
    <mergeCell ref="K44:L46"/>
    <mergeCell ref="AF42:AN43"/>
    <mergeCell ref="AF41:AN41"/>
    <mergeCell ref="AQ44:AS46"/>
    <mergeCell ref="AT47:AV49"/>
    <mergeCell ref="AW44:AY46"/>
    <mergeCell ref="AF47:AN47"/>
    <mergeCell ref="AW47:AY49"/>
    <mergeCell ref="AW41:AY43"/>
    <mergeCell ref="AT44:AV46"/>
    <mergeCell ref="AO44:AP46"/>
    <mergeCell ref="AF48:AN49"/>
    <mergeCell ref="N17:AY17"/>
    <mergeCell ref="X38:AC38"/>
    <mergeCell ref="M38:O40"/>
    <mergeCell ref="P38:R40"/>
    <mergeCell ref="S38:U40"/>
    <mergeCell ref="AA40:AC40"/>
    <mergeCell ref="X39:AE39"/>
    <mergeCell ref="V39:W39"/>
    <mergeCell ref="AD38:AE38"/>
    <mergeCell ref="BD38:CB40"/>
    <mergeCell ref="N29:T30"/>
    <mergeCell ref="U29:AY30"/>
    <mergeCell ref="N27:AY28"/>
    <mergeCell ref="BD18:BD19"/>
    <mergeCell ref="X40:Z40"/>
    <mergeCell ref="AO36:AY37"/>
    <mergeCell ref="V40:W40"/>
    <mergeCell ref="Z33:AD33"/>
    <mergeCell ref="AF38:AN38"/>
    <mergeCell ref="V45:W45"/>
    <mergeCell ref="X46:Z46"/>
    <mergeCell ref="V46:W46"/>
    <mergeCell ref="K41:L43"/>
    <mergeCell ref="P44:R46"/>
    <mergeCell ref="S44:U46"/>
    <mergeCell ref="X42:AE42"/>
    <mergeCell ref="V51:W51"/>
    <mergeCell ref="X51:AE51"/>
    <mergeCell ref="K50:L52"/>
    <mergeCell ref="X47:AC47"/>
    <mergeCell ref="AD47:AE47"/>
    <mergeCell ref="X50:AC50"/>
    <mergeCell ref="AD50:AE50"/>
    <mergeCell ref="AD44:AE44"/>
    <mergeCell ref="AD41:AE41"/>
    <mergeCell ref="V43:W43"/>
    <mergeCell ref="X43:Z43"/>
    <mergeCell ref="AF51:AN52"/>
    <mergeCell ref="A48:J49"/>
    <mergeCell ref="A50:J50"/>
    <mergeCell ref="A51:J52"/>
    <mergeCell ref="X48:AE48"/>
    <mergeCell ref="V49:W49"/>
    <mergeCell ref="K56:L58"/>
    <mergeCell ref="V57:W57"/>
    <mergeCell ref="X57:AE57"/>
    <mergeCell ref="AF54:AN55"/>
    <mergeCell ref="M50:O52"/>
    <mergeCell ref="P50:R52"/>
    <mergeCell ref="S50:U52"/>
    <mergeCell ref="AF50:AN50"/>
    <mergeCell ref="K54:U55"/>
    <mergeCell ref="V54:AE55"/>
    <mergeCell ref="AA49:AC49"/>
    <mergeCell ref="AA52:AC52"/>
    <mergeCell ref="X49:Z49"/>
    <mergeCell ref="V52:W52"/>
    <mergeCell ref="X52:Z52"/>
    <mergeCell ref="BD73:CB73"/>
    <mergeCell ref="BD41:CB43"/>
    <mergeCell ref="BD44:CB46"/>
    <mergeCell ref="BD47:CB49"/>
    <mergeCell ref="BD50:CB52"/>
    <mergeCell ref="BD59:CB61"/>
    <mergeCell ref="BD62:CB64"/>
    <mergeCell ref="BD65:CB67"/>
    <mergeCell ref="BD68:CB70"/>
    <mergeCell ref="AT65:AV67"/>
    <mergeCell ref="BD56:CB58"/>
    <mergeCell ref="AF45:AN46"/>
    <mergeCell ref="BD27:BD28"/>
    <mergeCell ref="BD29:BD30"/>
    <mergeCell ref="AT38:AV40"/>
    <mergeCell ref="AW38:AY40"/>
    <mergeCell ref="AO38:AP40"/>
    <mergeCell ref="AQ38:AS40"/>
    <mergeCell ref="AF39:AN40"/>
    <mergeCell ref="N32:AY32"/>
    <mergeCell ref="AW65:AY67"/>
    <mergeCell ref="AO62:AP64"/>
    <mergeCell ref="AQ62:AS64"/>
    <mergeCell ref="AT62:AV64"/>
    <mergeCell ref="AW62:AY64"/>
    <mergeCell ref="AF63:AN64"/>
    <mergeCell ref="X67:Z67"/>
    <mergeCell ref="AO65:AP67"/>
    <mergeCell ref="AQ65:AS67"/>
    <mergeCell ref="AF62:AN62"/>
    <mergeCell ref="X56:AC56"/>
    <mergeCell ref="AD56:AE56"/>
    <mergeCell ref="V48:W48"/>
    <mergeCell ref="BD5:CB5"/>
    <mergeCell ref="BD10:CH13"/>
    <mergeCell ref="CI11:CI13"/>
    <mergeCell ref="BD24:CG25"/>
    <mergeCell ref="BD15:CG16"/>
    <mergeCell ref="V69:W69"/>
    <mergeCell ref="X69:AE69"/>
    <mergeCell ref="V70:W70"/>
    <mergeCell ref="X70:Z70"/>
    <mergeCell ref="V60:W60"/>
    <mergeCell ref="X60:AE60"/>
    <mergeCell ref="V61:W61"/>
    <mergeCell ref="X61:Z61"/>
    <mergeCell ref="AA67:AC67"/>
    <mergeCell ref="AA70:AC70"/>
    <mergeCell ref="X65:AC65"/>
    <mergeCell ref="AD65:AE65"/>
    <mergeCell ref="X68:AC68"/>
    <mergeCell ref="AD68:AE68"/>
    <mergeCell ref="AA64:AC64"/>
    <mergeCell ref="V66:W66"/>
    <mergeCell ref="X66:AE66"/>
    <mergeCell ref="V63:W63"/>
    <mergeCell ref="X63:AE63"/>
  </mergeCells>
  <phoneticPr fontId="1"/>
  <conditionalFormatting sqref="AE33">
    <cfRule type="expression" dxfId="1" priority="1">
      <formula>COUNTIF($N$33,"*整認*")=1</formula>
    </cfRule>
  </conditionalFormatting>
  <dataValidations count="14">
    <dataValidation type="list" allowBlank="1" showInputMessage="1" showErrorMessage="1" sqref="K47 K44 K41 K68 K38 K56 K62 K50 K59 K65" xr:uid="{26E1ED34-FB81-41BA-B6A8-B1D3F8841055}">
      <formula1>"令和,平成,昭和,大正"</formula1>
    </dataValidation>
    <dataValidation type="list" allowBlank="1" showInputMessage="1" showErrorMessage="1" sqref="M73:O73 M47:M48 M68:M69 M38:M39 AL5:AO5 M44:M45 M50:M51 M56:M57 M62:M63 AQ56:AS70 M59:M60 M65:M66 AQ38:AS52 M41:M42" xr:uid="{B6B64029-BDD4-4A99-9786-37ABD705F0A6}">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73:R73 P47:P48 P68:P69 P38:P39 P44:P45 AP5:AT5 P50:P51 P56:P57 P62:P63 AT56:AV70 P59:P60 P65:P66 AT38:AV52 P41:P42" xr:uid="{C676EE6F-08CA-40F3-9934-F5FEB452B135}">
      <formula1>"月,1月,2月,3月,4月,5月,6月,7月,8月,9月,10月,11月,12月"</formula1>
    </dataValidation>
    <dataValidation type="list" allowBlank="1" showInputMessage="1" showErrorMessage="1" sqref="S47:S48 S68:S69 S38:S39 S73:U73 S44:S45 AU5:AY5 S50:S51 S56:S57 S62:S63 AW56:AY70 S59:S60 S65:S66 AW38:AY52 S41:S42" xr:uid="{15CBE2CB-F8DE-4664-89B0-E9CF69236461}">
      <formula1>"日,1日,2日,3日,4日,5日,6日,7日,8日,9日,10日,11日,12日,13日,14日,15日,16日,17日,18日,19日,20日,21日,22日,23日,24日,25日,26日,27日,28日,29日,30日,31日"</formula1>
    </dataValidation>
    <dataValidation type="list" allowBlank="1" showInputMessage="1" showErrorMessage="1" sqref="X11:AC14 AT11:AY14" xr:uid="{7B5BE0E5-95D9-4B94-B95C-E05C10BF115C}">
      <formula1>",○"</formula1>
    </dataValidation>
    <dataValidation type="list" allowBlank="1" showInputMessage="1" showErrorMessage="1" promptTitle="認証番号を選択してください" sqref="N33:Y33" xr:uid="{0941E36D-EF6B-47BB-B494-64BE65261BEF}">
      <formula1>INDIRECT($N$29)</formula1>
    </dataValidation>
    <dataValidation type="list" allowBlank="1" showInputMessage="1" showErrorMessage="1" sqref="AD38:AE38 AD44:AE44 AD68:AE68 AD62:AE62 AD47:AE47 AD56:AE56 AD59:AE59 AD50:AE50 AD65:AE65 AD41:AE41" xr:uid="{EA5580F6-26D0-48D9-A275-E191ED15370C}">
      <formula1>INDIRECT(X38)</formula1>
    </dataValidation>
    <dataValidation type="list" allowBlank="1" showInputMessage="1" showErrorMessage="1" sqref="X67:Z67 X49:Z49 X40:Z40 X70:Z70 X46:Z46 X52:Z52 X64:Z64 X61:Z61 X58:Z58 X43:Z43" xr:uid="{A9C48DFA-1D27-47D5-A906-2F23E7E14A0B}">
      <formula1>"令和,平成,昭和"</formula1>
    </dataValidation>
    <dataValidation type="list" allowBlank="1" showInputMessage="1" showErrorMessage="1" sqref="AA40:AC40 AA49:AC49 AA67:AC67 AA70:AC70 AA46:AC46 AA52:AC52 AA64:AC64 AA61:AC61 AA58:AC58 AA43:AC43" xr:uid="{ED188AD2-93F2-4834-924F-2B2AAC8FF90F}">
      <formula1>"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AD40 AD49 AD67 AD70 AD46 AD52 AD64 AD61 AD58 AD43" xr:uid="{FA14C7EF-EC75-4A5B-93C5-ABE5FBD098C1}">
      <formula1>"1月,2月,3月,4月,5月,6月,7月,8月,9月,10月,11月,12月"</formula1>
    </dataValidation>
    <dataValidation type="list" allowBlank="1" showInputMessage="1" showErrorMessage="1" sqref="AE40 AE49 AE67 AE70 AE46 AE52 AE64 AE61 AE58 AE43" xr:uid="{53395580-699C-47A7-8D95-B33DF5D6A67C}">
      <formula1>",1日,2日,3日,4日,5日,6日,7日,8日,9日,10日,11日,12日,13日,14日,15日,16日,17日,18日,19日,20日,21日,22日,23日,24日,25日,26日,27日,28日,29日,30日,31日"</formula1>
    </dataValidation>
    <dataValidation type="list" allowBlank="1" showInputMessage="1" showErrorMessage="1" sqref="K73:L73 AO38:AP52 AI5:AK5 AO56:AP70" xr:uid="{DA1D1189-C6AC-482E-806D-7549227897D1}">
      <formula1>"令和"</formula1>
    </dataValidation>
    <dataValidation type="whole" allowBlank="1" showInputMessage="1" showErrorMessage="1" sqref="Z33:AD33" xr:uid="{923D33BD-93F5-487D-A8E2-DD30B4E895D1}">
      <formula1>1</formula1>
      <formula2>9999999</formula2>
    </dataValidation>
    <dataValidation type="list" allowBlank="1" showInputMessage="1" showErrorMessage="1" sqref="AE33" xr:uid="{47B79449-697F-4D5B-A40F-6E92602ECF46}">
      <formula1>"A,B,C"</formula1>
    </dataValidation>
  </dataValidations>
  <printOptions horizontalCentered="1"/>
  <pageMargins left="0.6692913385826772" right="0.6692913385826772" top="0.74803149606299213" bottom="0.74803149606299213" header="0.31496062992125984" footer="0.31496062992125984"/>
  <pageSetup paperSize="9" scale="85" fitToHeight="0" orientation="portrait" r:id="rId1"/>
  <rowBreaks count="1" manualBreakCount="1">
    <brk id="34" max="5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422DD3B-9393-49C3-993F-DDCE44F96798}">
          <x14:formula1>
            <xm:f>Sheet2!$A$79:$A$82</xm:f>
          </x14:formula1>
          <xm:sqref>X38:AC38 X56:AC56 X59:AC59 X47:AC47 X44:AC44 X50:AC50 X62:AC62 X68:AC68 X65:AC65 X41:AC41</xm:sqref>
        </x14:dataValidation>
        <x14:dataValidation type="list" allowBlank="1" showInputMessage="1" showErrorMessage="1" promptTitle="都道府県を選択してください" xr:uid="{C251E763-709B-44CF-B9EC-A580BE040A4B}">
          <x14:formula1>
            <xm:f>Sheet2!$A$2:$A$48</xm:f>
          </x14:formula1>
          <xm:sqref>N29:T30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Y48"/>
  <sheetViews>
    <sheetView showGridLines="0" view="pageLayout" topLeftCell="A7" zoomScaleNormal="100" workbookViewId="0">
      <selection activeCell="G8" sqref="G8"/>
    </sheetView>
  </sheetViews>
  <sheetFormatPr defaultColWidth="1.6640625" defaultRowHeight="19.5" customHeight="1"/>
  <cols>
    <col min="1" max="44" width="1.6640625" style="1"/>
    <col min="45" max="45" width="1.6640625" style="1" customWidth="1"/>
    <col min="46" max="16384" width="1.6640625" style="1"/>
  </cols>
  <sheetData>
    <row r="1" spans="1:51" ht="19.5" customHeight="1">
      <c r="A1" s="22" t="s">
        <v>52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364" t="s">
        <v>53</v>
      </c>
      <c r="AE1" s="365"/>
      <c r="AF1" s="365"/>
      <c r="AG1" s="365"/>
      <c r="AH1" s="365"/>
      <c r="AI1" s="365"/>
      <c r="AJ1" s="365"/>
      <c r="AK1" s="366"/>
      <c r="AL1" s="31"/>
      <c r="AM1" s="32"/>
      <c r="AN1" s="32"/>
      <c r="AO1" s="32"/>
      <c r="AP1" s="32"/>
      <c r="AQ1" s="32"/>
      <c r="AR1" s="32"/>
      <c r="AS1" s="32"/>
      <c r="AT1" s="32"/>
      <c r="AU1" s="32"/>
      <c r="AV1" s="32"/>
      <c r="AW1" s="32"/>
      <c r="AX1" s="32"/>
      <c r="AY1" s="33"/>
    </row>
    <row r="2" spans="1:51" ht="19.5" customHeight="1">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364" t="s">
        <v>54</v>
      </c>
      <c r="AE2" s="365"/>
      <c r="AF2" s="365"/>
      <c r="AG2" s="365"/>
      <c r="AH2" s="365"/>
      <c r="AI2" s="365"/>
      <c r="AJ2" s="365"/>
      <c r="AK2" s="366"/>
      <c r="AL2" s="31"/>
      <c r="AM2" s="32"/>
      <c r="AN2" s="367"/>
      <c r="AO2" s="367"/>
      <c r="AP2" s="367" t="s">
        <v>55</v>
      </c>
      <c r="AQ2" s="367"/>
      <c r="AR2" s="367"/>
      <c r="AS2" s="367"/>
      <c r="AT2" s="367" t="s">
        <v>56</v>
      </c>
      <c r="AU2" s="367"/>
      <c r="AV2" s="367"/>
      <c r="AW2" s="367"/>
      <c r="AX2" s="367" t="s">
        <v>57</v>
      </c>
      <c r="AY2" s="368"/>
    </row>
    <row r="3" spans="1:51" ht="11.2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369" t="s">
        <v>58</v>
      </c>
      <c r="AE3" s="369"/>
      <c r="AF3" s="369"/>
      <c r="AG3" s="369"/>
      <c r="AH3" s="369"/>
      <c r="AI3" s="369"/>
      <c r="AJ3" s="369"/>
      <c r="AK3" s="369"/>
      <c r="AL3" s="369"/>
      <c r="AM3" s="369"/>
      <c r="AN3" s="369"/>
      <c r="AO3" s="369"/>
      <c r="AP3" s="369"/>
      <c r="AQ3" s="369"/>
      <c r="AR3" s="369"/>
      <c r="AS3" s="369"/>
      <c r="AT3" s="369"/>
      <c r="AU3" s="369"/>
      <c r="AV3" s="369"/>
      <c r="AW3" s="369"/>
      <c r="AX3" s="369"/>
      <c r="AY3" s="369"/>
    </row>
    <row r="4" spans="1:51" ht="19.5" customHeight="1">
      <c r="A4" s="370" t="s">
        <v>59</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row>
    <row r="5" spans="1:51" s="2" customFormat="1" ht="19.5"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s="2" customFormat="1" ht="19.5" customHeight="1">
      <c r="A6" s="22"/>
      <c r="B6" s="22"/>
      <c r="C6" s="22"/>
      <c r="D6" s="22"/>
      <c r="E6" s="22"/>
      <c r="F6" s="22"/>
      <c r="G6" s="22"/>
      <c r="H6" s="22"/>
      <c r="I6" s="22"/>
      <c r="J6" s="22"/>
      <c r="K6" s="22"/>
      <c r="L6" s="22"/>
      <c r="M6" s="23" t="s">
        <v>60</v>
      </c>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2" customFormat="1" ht="19.5" customHeight="1">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371"/>
      <c r="AO7" s="371"/>
      <c r="AP7" s="371" t="s">
        <v>55</v>
      </c>
      <c r="AQ7" s="371"/>
      <c r="AR7" s="371"/>
      <c r="AS7" s="371"/>
      <c r="AT7" s="371" t="s">
        <v>56</v>
      </c>
      <c r="AU7" s="371"/>
      <c r="AV7" s="371"/>
      <c r="AW7" s="371"/>
      <c r="AX7" s="371" t="s">
        <v>57</v>
      </c>
      <c r="AY7" s="371"/>
    </row>
    <row r="8" spans="1:51" s="2" customFormat="1" ht="19.5" customHeight="1">
      <c r="A8" s="44" t="s">
        <v>61</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s="55" customFormat="1" ht="11.25" customHeight="1">
      <c r="A9" s="393" t="s">
        <v>19</v>
      </c>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c r="AR9" s="394"/>
      <c r="AS9" s="394"/>
      <c r="AT9" s="394"/>
      <c r="AU9" s="394"/>
      <c r="AV9" s="394"/>
      <c r="AW9" s="394"/>
      <c r="AX9" s="394"/>
      <c r="AY9" s="394"/>
    </row>
    <row r="10" spans="1:51" s="55" customFormat="1" ht="11.25" customHeight="1">
      <c r="A10" s="395" t="s">
        <v>62</v>
      </c>
      <c r="B10" s="395"/>
      <c r="C10" s="395"/>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5"/>
      <c r="AY10" s="395"/>
    </row>
    <row r="11" spans="1:51" s="55" customFormat="1" ht="5.85" customHeight="1">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row>
    <row r="12" spans="1:51" ht="13.2">
      <c r="A12" s="24" t="s">
        <v>27</v>
      </c>
      <c r="B12" s="25"/>
      <c r="C12" s="25"/>
      <c r="D12" s="25"/>
      <c r="E12" s="25"/>
      <c r="F12" s="25"/>
      <c r="G12" s="25"/>
      <c r="H12" s="25"/>
      <c r="I12" s="25"/>
      <c r="J12" s="25"/>
      <c r="K12" s="25"/>
      <c r="L12" s="25"/>
      <c r="M12" s="25"/>
      <c r="N12" s="26"/>
      <c r="O12" s="381"/>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2"/>
      <c r="AV12" s="382"/>
      <c r="AW12" s="382"/>
      <c r="AX12" s="382"/>
      <c r="AY12" s="383"/>
    </row>
    <row r="13" spans="1:51" ht="17.100000000000001" customHeight="1">
      <c r="A13" s="384" t="s">
        <v>63</v>
      </c>
      <c r="B13" s="385"/>
      <c r="C13" s="385"/>
      <c r="D13" s="385"/>
      <c r="E13" s="385"/>
      <c r="F13" s="385"/>
      <c r="G13" s="385"/>
      <c r="H13" s="385"/>
      <c r="I13" s="385"/>
      <c r="J13" s="385"/>
      <c r="K13" s="385"/>
      <c r="L13" s="385"/>
      <c r="M13" s="385"/>
      <c r="N13" s="386"/>
      <c r="O13" s="390"/>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6" t="s">
        <v>64</v>
      </c>
      <c r="AW13" s="396"/>
      <c r="AX13" s="27"/>
      <c r="AY13" s="28"/>
    </row>
    <row r="14" spans="1:51" ht="17.100000000000001" customHeight="1">
      <c r="A14" s="387"/>
      <c r="B14" s="388"/>
      <c r="C14" s="388"/>
      <c r="D14" s="388"/>
      <c r="E14" s="388"/>
      <c r="F14" s="388"/>
      <c r="G14" s="388"/>
      <c r="H14" s="388"/>
      <c r="I14" s="388"/>
      <c r="J14" s="388"/>
      <c r="K14" s="388"/>
      <c r="L14" s="388"/>
      <c r="M14" s="388"/>
      <c r="N14" s="389"/>
      <c r="O14" s="375"/>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29"/>
      <c r="AW14" s="29"/>
      <c r="AX14" s="29"/>
      <c r="AY14" s="30"/>
    </row>
    <row r="15" spans="1:51" ht="17.100000000000001" customHeight="1">
      <c r="A15" s="372" t="s">
        <v>65</v>
      </c>
      <c r="B15" s="373"/>
      <c r="C15" s="373"/>
      <c r="D15" s="373"/>
      <c r="E15" s="373"/>
      <c r="F15" s="373"/>
      <c r="G15" s="373"/>
      <c r="H15" s="373"/>
      <c r="I15" s="373"/>
      <c r="J15" s="373"/>
      <c r="K15" s="373"/>
      <c r="L15" s="373"/>
      <c r="M15" s="373"/>
      <c r="N15" s="374"/>
      <c r="O15" s="372"/>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4"/>
    </row>
    <row r="16" spans="1:51" ht="17.100000000000001" customHeight="1">
      <c r="A16" s="375"/>
      <c r="B16" s="376"/>
      <c r="C16" s="376"/>
      <c r="D16" s="376"/>
      <c r="E16" s="376"/>
      <c r="F16" s="376"/>
      <c r="G16" s="376"/>
      <c r="H16" s="376"/>
      <c r="I16" s="376"/>
      <c r="J16" s="376"/>
      <c r="K16" s="376"/>
      <c r="L16" s="376"/>
      <c r="M16" s="376"/>
      <c r="N16" s="377"/>
      <c r="O16" s="375"/>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c r="AY16" s="377"/>
    </row>
    <row r="17" spans="1:51" ht="19.5" customHeight="1">
      <c r="A17" s="31" t="s">
        <v>66</v>
      </c>
      <c r="B17" s="32"/>
      <c r="C17" s="32"/>
      <c r="D17" s="32"/>
      <c r="E17" s="32"/>
      <c r="F17" s="32"/>
      <c r="G17" s="32"/>
      <c r="H17" s="32"/>
      <c r="I17" s="32"/>
      <c r="J17" s="32"/>
      <c r="K17" s="32"/>
      <c r="L17" s="32"/>
      <c r="M17" s="32"/>
      <c r="N17" s="33"/>
      <c r="O17" s="378"/>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80"/>
    </row>
    <row r="18" spans="1:51" ht="13.2">
      <c r="A18" s="24" t="s">
        <v>27</v>
      </c>
      <c r="B18" s="25"/>
      <c r="C18" s="25"/>
      <c r="D18" s="25"/>
      <c r="E18" s="25"/>
      <c r="F18" s="25"/>
      <c r="G18" s="25"/>
      <c r="H18" s="25"/>
      <c r="I18" s="25"/>
      <c r="J18" s="25"/>
      <c r="K18" s="25"/>
      <c r="L18" s="25"/>
      <c r="M18" s="25"/>
      <c r="N18" s="26"/>
      <c r="O18" s="381"/>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2"/>
      <c r="AX18" s="382"/>
      <c r="AY18" s="383"/>
    </row>
    <row r="19" spans="1:51" ht="17.100000000000001" customHeight="1">
      <c r="A19" s="384" t="s">
        <v>34</v>
      </c>
      <c r="B19" s="385"/>
      <c r="C19" s="385"/>
      <c r="D19" s="385"/>
      <c r="E19" s="385"/>
      <c r="F19" s="385"/>
      <c r="G19" s="385"/>
      <c r="H19" s="385"/>
      <c r="I19" s="385"/>
      <c r="J19" s="385"/>
      <c r="K19" s="385"/>
      <c r="L19" s="385"/>
      <c r="M19" s="385"/>
      <c r="N19" s="386"/>
      <c r="O19" s="390"/>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c r="AY19" s="392"/>
    </row>
    <row r="20" spans="1:51" ht="17.100000000000001" customHeight="1">
      <c r="A20" s="387"/>
      <c r="B20" s="388"/>
      <c r="C20" s="388"/>
      <c r="D20" s="388"/>
      <c r="E20" s="388"/>
      <c r="F20" s="388"/>
      <c r="G20" s="388"/>
      <c r="H20" s="388"/>
      <c r="I20" s="388"/>
      <c r="J20" s="388"/>
      <c r="K20" s="388"/>
      <c r="L20" s="388"/>
      <c r="M20" s="388"/>
      <c r="N20" s="389"/>
      <c r="O20" s="375"/>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7"/>
    </row>
    <row r="21" spans="1:51" ht="17.100000000000001" customHeight="1">
      <c r="A21" s="372" t="s">
        <v>67</v>
      </c>
      <c r="B21" s="373"/>
      <c r="C21" s="373"/>
      <c r="D21" s="373"/>
      <c r="E21" s="373"/>
      <c r="F21" s="373"/>
      <c r="G21" s="373"/>
      <c r="H21" s="373"/>
      <c r="I21" s="373"/>
      <c r="J21" s="373"/>
      <c r="K21" s="373"/>
      <c r="L21" s="373"/>
      <c r="M21" s="373"/>
      <c r="N21" s="374"/>
      <c r="O21" s="372"/>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4"/>
    </row>
    <row r="22" spans="1:51" ht="17.100000000000001" customHeight="1">
      <c r="A22" s="375"/>
      <c r="B22" s="376"/>
      <c r="C22" s="376"/>
      <c r="D22" s="376"/>
      <c r="E22" s="376"/>
      <c r="F22" s="376"/>
      <c r="G22" s="376"/>
      <c r="H22" s="376"/>
      <c r="I22" s="376"/>
      <c r="J22" s="376"/>
      <c r="K22" s="376"/>
      <c r="L22" s="376"/>
      <c r="M22" s="376"/>
      <c r="N22" s="377"/>
      <c r="O22" s="375"/>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7"/>
    </row>
    <row r="23" spans="1:51" ht="19.5" customHeight="1">
      <c r="A23" s="378" t="s">
        <v>66</v>
      </c>
      <c r="B23" s="379"/>
      <c r="C23" s="379"/>
      <c r="D23" s="379"/>
      <c r="E23" s="379"/>
      <c r="F23" s="379"/>
      <c r="G23" s="379"/>
      <c r="H23" s="379"/>
      <c r="I23" s="379"/>
      <c r="J23" s="379"/>
      <c r="K23" s="379"/>
      <c r="L23" s="379"/>
      <c r="M23" s="379"/>
      <c r="N23" s="380"/>
      <c r="O23" s="378"/>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79"/>
      <c r="AY23" s="380"/>
    </row>
    <row r="24" spans="1:51" ht="19.5" customHeight="1">
      <c r="A24" s="34" t="s">
        <v>68</v>
      </c>
      <c r="B24" s="35"/>
      <c r="C24" s="35"/>
      <c r="D24" s="35"/>
      <c r="E24" s="35"/>
      <c r="F24" s="35"/>
      <c r="G24" s="35"/>
      <c r="H24" s="35"/>
      <c r="I24" s="35"/>
      <c r="J24" s="35"/>
      <c r="K24" s="35"/>
      <c r="L24" s="35"/>
      <c r="M24" s="35"/>
      <c r="N24" s="21"/>
      <c r="O24" s="402"/>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403"/>
      <c r="AQ24" s="403"/>
      <c r="AR24" s="403"/>
      <c r="AS24" s="403"/>
      <c r="AT24" s="403"/>
      <c r="AU24" s="403"/>
      <c r="AV24" s="403"/>
      <c r="AW24" s="403"/>
      <c r="AX24" s="403"/>
      <c r="AY24" s="21"/>
    </row>
    <row r="25" spans="1:51" s="16" customFormat="1" ht="11.25" customHeight="1">
      <c r="A25" s="405" t="s">
        <v>69</v>
      </c>
      <c r="B25" s="406"/>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406"/>
      <c r="AO25" s="406"/>
      <c r="AP25" s="406"/>
      <c r="AQ25" s="406"/>
      <c r="AR25" s="406"/>
      <c r="AS25" s="406"/>
      <c r="AT25" s="406"/>
      <c r="AU25" s="406"/>
      <c r="AV25" s="406"/>
      <c r="AW25" s="406"/>
      <c r="AX25" s="406"/>
      <c r="AY25" s="406"/>
    </row>
    <row r="26" spans="1:51" s="16" customFormat="1" ht="5.85" customHeight="1">
      <c r="A26" s="36"/>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row>
    <row r="27" spans="1:51" s="52" customFormat="1" ht="19.649999999999999" customHeight="1">
      <c r="A27" s="397" t="s">
        <v>70</v>
      </c>
      <c r="B27" s="398"/>
      <c r="C27" s="399"/>
      <c r="D27" s="399"/>
      <c r="E27" s="399"/>
      <c r="F27" s="399"/>
      <c r="G27" s="399"/>
      <c r="H27" s="399"/>
      <c r="I27" s="399"/>
      <c r="J27" s="399"/>
      <c r="K27" s="399"/>
      <c r="L27" s="399"/>
      <c r="M27" s="399"/>
      <c r="N27" s="399"/>
      <c r="O27" s="399"/>
      <c r="P27" s="399"/>
      <c r="Q27" s="399"/>
      <c r="R27" s="399"/>
      <c r="S27" s="399"/>
      <c r="T27" s="399"/>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1"/>
    </row>
    <row r="28" spans="1:51" ht="19.5" customHeight="1">
      <c r="A28" s="400" t="s">
        <v>71</v>
      </c>
      <c r="B28" s="400"/>
      <c r="C28" s="400"/>
      <c r="D28" s="400"/>
      <c r="E28" s="400"/>
      <c r="F28" s="400"/>
      <c r="G28" s="400"/>
      <c r="H28" s="400"/>
      <c r="I28" s="400"/>
      <c r="J28" s="400"/>
      <c r="K28" s="400"/>
      <c r="L28" s="400"/>
      <c r="M28" s="401"/>
      <c r="N28" s="401"/>
      <c r="O28" s="401"/>
      <c r="P28" s="401"/>
      <c r="Q28" s="402" t="s">
        <v>72</v>
      </c>
      <c r="R28" s="403"/>
      <c r="S28" s="403"/>
      <c r="T28" s="403"/>
      <c r="U28" s="403"/>
      <c r="V28" s="403"/>
      <c r="W28" s="403"/>
      <c r="X28" s="403"/>
      <c r="Y28" s="403"/>
      <c r="Z28" s="403"/>
      <c r="AA28" s="403"/>
      <c r="AB28" s="403"/>
      <c r="AC28" s="403"/>
      <c r="AD28" s="403"/>
      <c r="AE28" s="403"/>
      <c r="AF28" s="403"/>
      <c r="AG28" s="403"/>
      <c r="AH28" s="403"/>
      <c r="AI28" s="403"/>
      <c r="AJ28" s="403"/>
      <c r="AK28" s="403"/>
      <c r="AL28" s="403"/>
      <c r="AM28" s="403"/>
      <c r="AN28" s="403"/>
      <c r="AO28" s="403"/>
      <c r="AP28" s="403"/>
      <c r="AQ28" s="403"/>
      <c r="AR28" s="403"/>
      <c r="AS28" s="403"/>
      <c r="AT28" s="403"/>
      <c r="AU28" s="403"/>
      <c r="AV28" s="403"/>
      <c r="AW28" s="403"/>
      <c r="AX28" s="403"/>
      <c r="AY28" s="404"/>
    </row>
    <row r="29" spans="1:51" ht="19.5" customHeight="1">
      <c r="A29" s="400"/>
      <c r="B29" s="400"/>
      <c r="C29" s="400"/>
      <c r="D29" s="400"/>
      <c r="E29" s="400"/>
      <c r="F29" s="400"/>
      <c r="G29" s="400"/>
      <c r="H29" s="400"/>
      <c r="I29" s="400"/>
      <c r="J29" s="400"/>
      <c r="K29" s="400"/>
      <c r="L29" s="400"/>
      <c r="M29" s="401"/>
      <c r="N29" s="401"/>
      <c r="O29" s="401"/>
      <c r="P29" s="401"/>
      <c r="Q29" s="402" t="s">
        <v>73</v>
      </c>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c r="AW29" s="403"/>
      <c r="AX29" s="403"/>
      <c r="AY29" s="404"/>
    </row>
    <row r="30" spans="1:51" ht="19.5" customHeight="1">
      <c r="A30" s="400"/>
      <c r="B30" s="400"/>
      <c r="C30" s="400"/>
      <c r="D30" s="400"/>
      <c r="E30" s="400"/>
      <c r="F30" s="400"/>
      <c r="G30" s="400"/>
      <c r="H30" s="400"/>
      <c r="I30" s="400"/>
      <c r="J30" s="400"/>
      <c r="K30" s="400"/>
      <c r="L30" s="400"/>
      <c r="M30" s="401"/>
      <c r="N30" s="401"/>
      <c r="O30" s="401"/>
      <c r="P30" s="401"/>
      <c r="Q30" s="402" t="s">
        <v>74</v>
      </c>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4"/>
    </row>
    <row r="31" spans="1:51" ht="11.25" customHeight="1">
      <c r="A31" s="56" t="s">
        <v>75</v>
      </c>
      <c r="B31" s="41"/>
      <c r="C31" s="41"/>
      <c r="D31" s="41"/>
      <c r="E31" s="41"/>
      <c r="F31" s="41"/>
      <c r="G31" s="41"/>
      <c r="H31" s="41"/>
      <c r="I31" s="41"/>
      <c r="J31" s="41"/>
      <c r="K31" s="41"/>
      <c r="L31" s="41"/>
      <c r="M31" s="41"/>
      <c r="N31" s="41"/>
      <c r="O31" s="167"/>
      <c r="P31" s="167"/>
      <c r="Q31" s="167"/>
      <c r="R31" s="16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row>
    <row r="32" spans="1:51" ht="6.75" customHeigh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row>
    <row r="33" spans="1:51" ht="19.649999999999999" customHeight="1">
      <c r="A33" s="397" t="s">
        <v>76</v>
      </c>
      <c r="B33" s="398"/>
      <c r="C33" s="399"/>
      <c r="D33" s="399"/>
      <c r="E33" s="399"/>
      <c r="F33" s="399"/>
      <c r="G33" s="399"/>
      <c r="H33" s="399"/>
      <c r="I33" s="399"/>
      <c r="J33" s="399"/>
      <c r="K33" s="399"/>
      <c r="L33" s="399"/>
      <c r="M33" s="399"/>
      <c r="N33" s="399"/>
      <c r="O33" s="399"/>
      <c r="P33" s="399"/>
      <c r="Q33" s="399"/>
      <c r="R33" s="399"/>
      <c r="S33" s="399"/>
      <c r="T33" s="399"/>
      <c r="U33" s="399"/>
      <c r="V33" s="399"/>
      <c r="W33" s="399"/>
      <c r="X33" s="414"/>
      <c r="Y33" s="414"/>
      <c r="Z33" s="414"/>
      <c r="AA33" s="414"/>
      <c r="AB33" s="414"/>
      <c r="AC33" s="414"/>
      <c r="AD33" s="414"/>
      <c r="AE33" s="414"/>
      <c r="AF33" s="414"/>
      <c r="AG33" s="414"/>
      <c r="AH33" s="414"/>
      <c r="AI33" s="414"/>
      <c r="AJ33" s="414"/>
      <c r="AK33" s="414"/>
      <c r="AL33" s="37"/>
      <c r="AM33" s="37"/>
      <c r="AN33" s="37"/>
      <c r="AO33" s="37"/>
      <c r="AP33" s="37"/>
      <c r="AQ33" s="37"/>
      <c r="AR33" s="37"/>
      <c r="AS33" s="37"/>
      <c r="AT33" s="37"/>
      <c r="AU33" s="37"/>
      <c r="AV33" s="37"/>
      <c r="AW33" s="37"/>
      <c r="AX33" s="37"/>
      <c r="AY33" s="27"/>
    </row>
    <row r="34" spans="1:51" ht="17.100000000000001" customHeight="1">
      <c r="A34" s="415" t="s">
        <v>77</v>
      </c>
      <c r="B34" s="416"/>
      <c r="C34" s="416"/>
      <c r="D34" s="416"/>
      <c r="E34" s="416"/>
      <c r="F34" s="416"/>
      <c r="G34" s="416"/>
      <c r="H34" s="416"/>
      <c r="I34" s="416"/>
      <c r="J34" s="416"/>
      <c r="K34" s="416"/>
      <c r="L34" s="417"/>
      <c r="M34" s="423" t="s">
        <v>78</v>
      </c>
      <c r="N34" s="416"/>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c r="AU34" s="416"/>
      <c r="AV34" s="416"/>
      <c r="AW34" s="416"/>
      <c r="AX34" s="416"/>
      <c r="AY34" s="417"/>
    </row>
    <row r="35" spans="1:51" ht="17.100000000000001" customHeight="1">
      <c r="A35" s="418"/>
      <c r="B35" s="419"/>
      <c r="C35" s="419"/>
      <c r="D35" s="419"/>
      <c r="E35" s="419"/>
      <c r="F35" s="419"/>
      <c r="G35" s="419"/>
      <c r="H35" s="419"/>
      <c r="I35" s="419"/>
      <c r="J35" s="419"/>
      <c r="K35" s="419"/>
      <c r="L35" s="420"/>
      <c r="M35" s="424" t="s">
        <v>79</v>
      </c>
      <c r="N35" s="423"/>
      <c r="O35" s="423"/>
      <c r="P35" s="425"/>
      <c r="Q35" s="429" t="s">
        <v>80</v>
      </c>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8"/>
      <c r="AO35" s="430" t="s">
        <v>81</v>
      </c>
      <c r="AP35" s="431"/>
      <c r="AQ35" s="431"/>
      <c r="AR35" s="431"/>
      <c r="AS35" s="431"/>
      <c r="AT35" s="431"/>
      <c r="AU35" s="431"/>
      <c r="AV35" s="431"/>
      <c r="AW35" s="431"/>
      <c r="AX35" s="431"/>
      <c r="AY35" s="432"/>
    </row>
    <row r="36" spans="1:51" ht="27" customHeight="1">
      <c r="A36" s="421"/>
      <c r="B36" s="414"/>
      <c r="C36" s="414"/>
      <c r="D36" s="414"/>
      <c r="E36" s="414"/>
      <c r="F36" s="414"/>
      <c r="G36" s="414"/>
      <c r="H36" s="414"/>
      <c r="I36" s="414"/>
      <c r="J36" s="414"/>
      <c r="K36" s="414"/>
      <c r="L36" s="422"/>
      <c r="M36" s="426"/>
      <c r="N36" s="427"/>
      <c r="O36" s="427"/>
      <c r="P36" s="428"/>
      <c r="Q36" s="433" t="s">
        <v>79</v>
      </c>
      <c r="R36" s="434"/>
      <c r="S36" s="435"/>
      <c r="T36" s="407" t="s">
        <v>82</v>
      </c>
      <c r="U36" s="408"/>
      <c r="V36" s="408"/>
      <c r="W36" s="407" t="s">
        <v>83</v>
      </c>
      <c r="X36" s="408"/>
      <c r="Y36" s="408"/>
      <c r="Z36" s="407" t="s">
        <v>84</v>
      </c>
      <c r="AA36" s="408"/>
      <c r="AB36" s="408"/>
      <c r="AC36" s="407" t="s">
        <v>85</v>
      </c>
      <c r="AD36" s="408"/>
      <c r="AE36" s="408"/>
      <c r="AF36" s="407" t="s">
        <v>86</v>
      </c>
      <c r="AG36" s="408"/>
      <c r="AH36" s="408"/>
      <c r="AI36" s="407" t="s">
        <v>87</v>
      </c>
      <c r="AJ36" s="408"/>
      <c r="AK36" s="408"/>
      <c r="AL36" s="407" t="s">
        <v>88</v>
      </c>
      <c r="AM36" s="409"/>
      <c r="AN36" s="409"/>
      <c r="AO36" s="410" t="s">
        <v>89</v>
      </c>
      <c r="AP36" s="411"/>
      <c r="AQ36" s="411"/>
      <c r="AR36" s="411"/>
      <c r="AS36" s="411"/>
      <c r="AT36" s="411"/>
      <c r="AU36" s="411"/>
      <c r="AV36" s="412"/>
      <c r="AW36" s="413" t="s">
        <v>90</v>
      </c>
      <c r="AX36" s="413"/>
      <c r="AY36" s="413"/>
    </row>
    <row r="37" spans="1:51" ht="20.85" customHeight="1">
      <c r="A37" s="443" t="s">
        <v>91</v>
      </c>
      <c r="B37" s="438"/>
      <c r="C37" s="438"/>
      <c r="D37" s="438"/>
      <c r="E37" s="438"/>
      <c r="F37" s="438"/>
      <c r="G37" s="438"/>
      <c r="H37" s="438"/>
      <c r="I37" s="438"/>
      <c r="J37" s="438"/>
      <c r="K37" s="438"/>
      <c r="L37" s="439"/>
      <c r="M37" s="437"/>
      <c r="N37" s="438"/>
      <c r="O37" s="438"/>
      <c r="P37" s="439"/>
      <c r="Q37" s="433"/>
      <c r="R37" s="434"/>
      <c r="S37" s="435"/>
      <c r="T37" s="436"/>
      <c r="U37" s="436"/>
      <c r="V37" s="436"/>
      <c r="W37" s="436"/>
      <c r="X37" s="436"/>
      <c r="Y37" s="436"/>
      <c r="Z37" s="436"/>
      <c r="AA37" s="436"/>
      <c r="AB37" s="436"/>
      <c r="AC37" s="436"/>
      <c r="AD37" s="436"/>
      <c r="AE37" s="436"/>
      <c r="AF37" s="436"/>
      <c r="AG37" s="436"/>
      <c r="AH37" s="436"/>
      <c r="AI37" s="436"/>
      <c r="AJ37" s="436"/>
      <c r="AK37" s="436"/>
      <c r="AL37" s="436"/>
      <c r="AM37" s="436"/>
      <c r="AN37" s="436"/>
      <c r="AO37" s="437"/>
      <c r="AP37" s="438"/>
      <c r="AQ37" s="438"/>
      <c r="AR37" s="438"/>
      <c r="AS37" s="438"/>
      <c r="AT37" s="438"/>
      <c r="AU37" s="438"/>
      <c r="AV37" s="439"/>
      <c r="AW37" s="440"/>
      <c r="AX37" s="441"/>
      <c r="AY37" s="442"/>
    </row>
    <row r="38" spans="1:51" ht="20.85" customHeight="1">
      <c r="A38" s="443" t="s">
        <v>92</v>
      </c>
      <c r="B38" s="445"/>
      <c r="C38" s="445"/>
      <c r="D38" s="445"/>
      <c r="E38" s="445"/>
      <c r="F38" s="445"/>
      <c r="G38" s="445"/>
      <c r="H38" s="445"/>
      <c r="I38" s="445"/>
      <c r="J38" s="445"/>
      <c r="K38" s="445"/>
      <c r="L38" s="446"/>
      <c r="M38" s="437"/>
      <c r="N38" s="438"/>
      <c r="O38" s="438"/>
      <c r="P38" s="439"/>
      <c r="Q38" s="433"/>
      <c r="R38" s="434"/>
      <c r="S38" s="435"/>
      <c r="T38" s="444"/>
      <c r="U38" s="444"/>
      <c r="V38" s="444"/>
      <c r="W38" s="444"/>
      <c r="X38" s="444"/>
      <c r="Y38" s="444"/>
      <c r="Z38" s="444"/>
      <c r="AA38" s="444"/>
      <c r="AB38" s="444"/>
      <c r="AC38" s="444"/>
      <c r="AD38" s="444"/>
      <c r="AE38" s="444"/>
      <c r="AF38" s="444"/>
      <c r="AG38" s="444"/>
      <c r="AH38" s="444"/>
      <c r="AI38" s="444"/>
      <c r="AJ38" s="444"/>
      <c r="AK38" s="444"/>
      <c r="AL38" s="444"/>
      <c r="AM38" s="444"/>
      <c r="AN38" s="444"/>
      <c r="AO38" s="437"/>
      <c r="AP38" s="438"/>
      <c r="AQ38" s="438"/>
      <c r="AR38" s="438"/>
      <c r="AS38" s="438"/>
      <c r="AT38" s="438"/>
      <c r="AU38" s="438"/>
      <c r="AV38" s="439"/>
      <c r="AW38" s="440"/>
      <c r="AX38" s="441"/>
      <c r="AY38" s="442"/>
    </row>
    <row r="39" spans="1:51" ht="20.85" customHeight="1">
      <c r="A39" s="443" t="s">
        <v>93</v>
      </c>
      <c r="B39" s="438"/>
      <c r="C39" s="438"/>
      <c r="D39" s="438"/>
      <c r="E39" s="438"/>
      <c r="F39" s="438"/>
      <c r="G39" s="438"/>
      <c r="H39" s="438"/>
      <c r="I39" s="438"/>
      <c r="J39" s="438"/>
      <c r="K39" s="438"/>
      <c r="L39" s="439"/>
      <c r="M39" s="437"/>
      <c r="N39" s="438"/>
      <c r="O39" s="438"/>
      <c r="P39" s="439"/>
      <c r="Q39" s="433"/>
      <c r="R39" s="434"/>
      <c r="S39" s="435"/>
      <c r="T39" s="436"/>
      <c r="U39" s="436"/>
      <c r="V39" s="436"/>
      <c r="W39" s="436"/>
      <c r="X39" s="436"/>
      <c r="Y39" s="436"/>
      <c r="Z39" s="436"/>
      <c r="AA39" s="436"/>
      <c r="AB39" s="436"/>
      <c r="AC39" s="436"/>
      <c r="AD39" s="436"/>
      <c r="AE39" s="436"/>
      <c r="AF39" s="436"/>
      <c r="AG39" s="436"/>
      <c r="AH39" s="436"/>
      <c r="AI39" s="436"/>
      <c r="AJ39" s="436"/>
      <c r="AK39" s="436"/>
      <c r="AL39" s="436"/>
      <c r="AM39" s="436"/>
      <c r="AN39" s="436"/>
      <c r="AO39" s="437"/>
      <c r="AP39" s="438"/>
      <c r="AQ39" s="438"/>
      <c r="AR39" s="438"/>
      <c r="AS39" s="438"/>
      <c r="AT39" s="438"/>
      <c r="AU39" s="438"/>
      <c r="AV39" s="439"/>
      <c r="AW39" s="440"/>
      <c r="AX39" s="441"/>
      <c r="AY39" s="442"/>
    </row>
    <row r="40" spans="1:51" ht="20.85" customHeight="1">
      <c r="A40" s="443" t="s">
        <v>94</v>
      </c>
      <c r="B40" s="438"/>
      <c r="C40" s="438"/>
      <c r="D40" s="438"/>
      <c r="E40" s="438"/>
      <c r="F40" s="438"/>
      <c r="G40" s="438"/>
      <c r="H40" s="438"/>
      <c r="I40" s="438"/>
      <c r="J40" s="438"/>
      <c r="K40" s="438"/>
      <c r="L40" s="439"/>
      <c r="M40" s="437"/>
      <c r="N40" s="438"/>
      <c r="O40" s="438"/>
      <c r="P40" s="439"/>
      <c r="Q40" s="433"/>
      <c r="R40" s="434"/>
      <c r="S40" s="435"/>
      <c r="T40" s="436"/>
      <c r="U40" s="436"/>
      <c r="V40" s="436"/>
      <c r="W40" s="436"/>
      <c r="X40" s="436"/>
      <c r="Y40" s="436"/>
      <c r="Z40" s="436"/>
      <c r="AA40" s="436"/>
      <c r="AB40" s="436"/>
      <c r="AC40" s="436"/>
      <c r="AD40" s="436"/>
      <c r="AE40" s="436"/>
      <c r="AF40" s="436"/>
      <c r="AG40" s="436"/>
      <c r="AH40" s="436"/>
      <c r="AI40" s="436"/>
      <c r="AJ40" s="436"/>
      <c r="AK40" s="436"/>
      <c r="AL40" s="436"/>
      <c r="AM40" s="436"/>
      <c r="AN40" s="436"/>
      <c r="AO40" s="437"/>
      <c r="AP40" s="438"/>
      <c r="AQ40" s="438"/>
      <c r="AR40" s="438"/>
      <c r="AS40" s="438"/>
      <c r="AT40" s="438"/>
      <c r="AU40" s="438"/>
      <c r="AV40" s="439"/>
      <c r="AW40" s="440"/>
      <c r="AX40" s="441"/>
      <c r="AY40" s="442"/>
    </row>
    <row r="41" spans="1:51" ht="20.85" customHeight="1">
      <c r="A41" s="443" t="s">
        <v>95</v>
      </c>
      <c r="B41" s="438"/>
      <c r="C41" s="438"/>
      <c r="D41" s="438"/>
      <c r="E41" s="438"/>
      <c r="F41" s="438"/>
      <c r="G41" s="438"/>
      <c r="H41" s="438"/>
      <c r="I41" s="438"/>
      <c r="J41" s="438"/>
      <c r="K41" s="438"/>
      <c r="L41" s="439"/>
      <c r="M41" s="437"/>
      <c r="N41" s="438"/>
      <c r="O41" s="438"/>
      <c r="P41" s="438"/>
      <c r="Q41" s="438"/>
      <c r="R41" s="438"/>
      <c r="S41" s="439"/>
      <c r="T41" s="436"/>
      <c r="U41" s="436"/>
      <c r="V41" s="436"/>
      <c r="W41" s="436"/>
      <c r="X41" s="436"/>
      <c r="Y41" s="436"/>
      <c r="Z41" s="436"/>
      <c r="AA41" s="436"/>
      <c r="AB41" s="436"/>
      <c r="AC41" s="436"/>
      <c r="AD41" s="436"/>
      <c r="AE41" s="436"/>
      <c r="AF41" s="436"/>
      <c r="AG41" s="436"/>
      <c r="AH41" s="436"/>
      <c r="AI41" s="436"/>
      <c r="AJ41" s="436"/>
      <c r="AK41" s="436"/>
      <c r="AL41" s="436"/>
      <c r="AM41" s="436"/>
      <c r="AN41" s="436"/>
      <c r="AO41" s="447"/>
      <c r="AP41" s="448"/>
      <c r="AQ41" s="448"/>
      <c r="AR41" s="448"/>
      <c r="AS41" s="448"/>
      <c r="AT41" s="448"/>
      <c r="AU41" s="448"/>
      <c r="AV41" s="448"/>
      <c r="AW41" s="448"/>
      <c r="AX41" s="448"/>
      <c r="AY41" s="449"/>
    </row>
    <row r="42" spans="1:51" ht="20.85" customHeight="1">
      <c r="A42" s="443" t="s">
        <v>96</v>
      </c>
      <c r="B42" s="438"/>
      <c r="C42" s="438"/>
      <c r="D42" s="438"/>
      <c r="E42" s="438"/>
      <c r="F42" s="438"/>
      <c r="G42" s="438"/>
      <c r="H42" s="438"/>
      <c r="I42" s="438"/>
      <c r="J42" s="438"/>
      <c r="K42" s="438"/>
      <c r="L42" s="439"/>
      <c r="M42" s="437"/>
      <c r="N42" s="438"/>
      <c r="O42" s="438"/>
      <c r="P42" s="439"/>
      <c r="Q42" s="433"/>
      <c r="R42" s="434"/>
      <c r="S42" s="435"/>
      <c r="T42" s="436"/>
      <c r="U42" s="436"/>
      <c r="V42" s="436"/>
      <c r="W42" s="436"/>
      <c r="X42" s="436"/>
      <c r="Y42" s="436"/>
      <c r="Z42" s="436"/>
      <c r="AA42" s="436"/>
      <c r="AB42" s="436"/>
      <c r="AC42" s="436"/>
      <c r="AD42" s="436"/>
      <c r="AE42" s="436"/>
      <c r="AF42" s="436"/>
      <c r="AG42" s="436"/>
      <c r="AH42" s="436"/>
      <c r="AI42" s="436"/>
      <c r="AJ42" s="436"/>
      <c r="AK42" s="436"/>
      <c r="AL42" s="436"/>
      <c r="AM42" s="436"/>
      <c r="AN42" s="436"/>
      <c r="AO42" s="437"/>
      <c r="AP42" s="438"/>
      <c r="AQ42" s="438"/>
      <c r="AR42" s="438"/>
      <c r="AS42" s="438"/>
      <c r="AT42" s="438"/>
      <c r="AU42" s="438"/>
      <c r="AV42" s="439"/>
      <c r="AW42" s="440"/>
      <c r="AX42" s="441"/>
      <c r="AY42" s="442"/>
    </row>
    <row r="43" spans="1:51" ht="20.85" customHeight="1">
      <c r="A43" s="443" t="s">
        <v>97</v>
      </c>
      <c r="B43" s="438"/>
      <c r="C43" s="438"/>
      <c r="D43" s="438"/>
      <c r="E43" s="438"/>
      <c r="F43" s="438"/>
      <c r="G43" s="438"/>
      <c r="H43" s="438"/>
      <c r="I43" s="438"/>
      <c r="J43" s="438"/>
      <c r="K43" s="438"/>
      <c r="L43" s="439"/>
      <c r="M43" s="437"/>
      <c r="N43" s="438"/>
      <c r="O43" s="438"/>
      <c r="P43" s="439"/>
      <c r="Q43" s="433"/>
      <c r="R43" s="434"/>
      <c r="S43" s="435"/>
      <c r="T43" s="436"/>
      <c r="U43" s="436"/>
      <c r="V43" s="436"/>
      <c r="W43" s="436"/>
      <c r="X43" s="436"/>
      <c r="Y43" s="436"/>
      <c r="Z43" s="436"/>
      <c r="AA43" s="436"/>
      <c r="AB43" s="436"/>
      <c r="AC43" s="436"/>
      <c r="AD43" s="436"/>
      <c r="AE43" s="436"/>
      <c r="AF43" s="436"/>
      <c r="AG43" s="436"/>
      <c r="AH43" s="436"/>
      <c r="AI43" s="436"/>
      <c r="AJ43" s="436"/>
      <c r="AK43" s="436"/>
      <c r="AL43" s="436"/>
      <c r="AM43" s="436"/>
      <c r="AN43" s="436"/>
      <c r="AO43" s="437"/>
      <c r="AP43" s="438"/>
      <c r="AQ43" s="438"/>
      <c r="AR43" s="438"/>
      <c r="AS43" s="438"/>
      <c r="AT43" s="438"/>
      <c r="AU43" s="438"/>
      <c r="AV43" s="439"/>
      <c r="AW43" s="440"/>
      <c r="AX43" s="441"/>
      <c r="AY43" s="442"/>
    </row>
    <row r="44" spans="1:51" ht="20.85" customHeight="1">
      <c r="A44" s="443" t="s">
        <v>98</v>
      </c>
      <c r="B44" s="438"/>
      <c r="C44" s="438"/>
      <c r="D44" s="438"/>
      <c r="E44" s="438"/>
      <c r="F44" s="438"/>
      <c r="G44" s="438"/>
      <c r="H44" s="438"/>
      <c r="I44" s="438"/>
      <c r="J44" s="438"/>
      <c r="K44" s="438"/>
      <c r="L44" s="439"/>
      <c r="M44" s="437"/>
      <c r="N44" s="438"/>
      <c r="O44" s="438"/>
      <c r="P44" s="438"/>
      <c r="Q44" s="438"/>
      <c r="R44" s="438"/>
      <c r="S44" s="439"/>
      <c r="T44" s="436"/>
      <c r="U44" s="436"/>
      <c r="V44" s="436"/>
      <c r="W44" s="436"/>
      <c r="X44" s="436"/>
      <c r="Y44" s="436"/>
      <c r="Z44" s="436"/>
      <c r="AA44" s="436"/>
      <c r="AB44" s="436"/>
      <c r="AC44" s="436"/>
      <c r="AD44" s="436"/>
      <c r="AE44" s="436"/>
      <c r="AF44" s="436"/>
      <c r="AG44" s="436"/>
      <c r="AH44" s="436"/>
      <c r="AI44" s="436"/>
      <c r="AJ44" s="436"/>
      <c r="AK44" s="436"/>
      <c r="AL44" s="436"/>
      <c r="AM44" s="436"/>
      <c r="AN44" s="436"/>
      <c r="AO44" s="447"/>
      <c r="AP44" s="448"/>
      <c r="AQ44" s="448"/>
      <c r="AR44" s="448"/>
      <c r="AS44" s="448"/>
      <c r="AT44" s="448"/>
      <c r="AU44" s="448"/>
      <c r="AV44" s="448"/>
      <c r="AW44" s="448"/>
      <c r="AX44" s="448"/>
      <c r="AY44" s="449"/>
    </row>
    <row r="45" spans="1:51" ht="20.85" customHeight="1">
      <c r="A45" s="443" t="s">
        <v>99</v>
      </c>
      <c r="B45" s="438"/>
      <c r="C45" s="438"/>
      <c r="D45" s="438"/>
      <c r="E45" s="438"/>
      <c r="F45" s="438"/>
      <c r="G45" s="438"/>
      <c r="H45" s="438"/>
      <c r="I45" s="438"/>
      <c r="J45" s="438"/>
      <c r="K45" s="438"/>
      <c r="L45" s="439"/>
      <c r="M45" s="437"/>
      <c r="N45" s="438"/>
      <c r="O45" s="438"/>
      <c r="P45" s="439"/>
      <c r="Q45" s="433"/>
      <c r="R45" s="434"/>
      <c r="S45" s="435"/>
      <c r="T45" s="436"/>
      <c r="U45" s="436"/>
      <c r="V45" s="436"/>
      <c r="W45" s="436"/>
      <c r="X45" s="436"/>
      <c r="Y45" s="436"/>
      <c r="Z45" s="436"/>
      <c r="AA45" s="436"/>
      <c r="AB45" s="436"/>
      <c r="AC45" s="436"/>
      <c r="AD45" s="436"/>
      <c r="AE45" s="436"/>
      <c r="AF45" s="436"/>
      <c r="AG45" s="436"/>
      <c r="AH45" s="436"/>
      <c r="AI45" s="436"/>
      <c r="AJ45" s="436"/>
      <c r="AK45" s="436"/>
      <c r="AL45" s="436"/>
      <c r="AM45" s="436"/>
      <c r="AN45" s="436"/>
      <c r="AO45" s="437"/>
      <c r="AP45" s="438"/>
      <c r="AQ45" s="438"/>
      <c r="AR45" s="438"/>
      <c r="AS45" s="438"/>
      <c r="AT45" s="438"/>
      <c r="AU45" s="438"/>
      <c r="AV45" s="439"/>
      <c r="AW45" s="440"/>
      <c r="AX45" s="441"/>
      <c r="AY45" s="442"/>
    </row>
    <row r="46" spans="1:51" ht="11.25" customHeight="1">
      <c r="A46" s="36" t="s">
        <v>75</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row>
    <row r="47" spans="1:51" ht="5.25" customHeight="1">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row>
    <row r="48" spans="1:51" ht="19.5"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CI47"/>
  <sheetViews>
    <sheetView showGridLines="0" view="pageBreakPreview" zoomScale="96" zoomScaleNormal="115" zoomScaleSheetLayoutView="96" zoomScalePageLayoutView="85" workbookViewId="0">
      <selection activeCell="N22" sqref="N22:AY22"/>
    </sheetView>
  </sheetViews>
  <sheetFormatPr defaultColWidth="1.6640625" defaultRowHeight="16.5" customHeight="1"/>
  <cols>
    <col min="1" max="55" width="1.6640625" style="27"/>
    <col min="56" max="56" width="13" style="27" customWidth="1"/>
    <col min="57" max="85" width="1.6640625" style="27"/>
    <col min="86" max="86" width="8.44140625" style="27" bestFit="1" customWidth="1"/>
    <col min="87" max="16384" width="1.6640625" style="27"/>
  </cols>
  <sheetData>
    <row r="1" spans="1:87" s="83" customFormat="1" ht="19.5" customHeight="1">
      <c r="AD1" s="348"/>
      <c r="AE1" s="348"/>
      <c r="AF1" s="348"/>
      <c r="AG1" s="348"/>
      <c r="AH1" s="348"/>
      <c r="AI1" s="348"/>
      <c r="AL1" s="296"/>
      <c r="AM1" s="296"/>
      <c r="AN1" s="296"/>
      <c r="AO1" s="296"/>
      <c r="AQ1" s="150"/>
      <c r="AR1" s="150"/>
      <c r="AS1" s="296"/>
      <c r="AT1" s="296"/>
      <c r="AU1" s="150"/>
      <c r="AV1" s="296" t="s">
        <v>100</v>
      </c>
      <c r="AW1" s="296"/>
      <c r="AX1" s="296"/>
      <c r="AY1" s="296"/>
      <c r="BD1" s="27">
        <f>IF(COUNTIF(様式２!BD5:CB19,"準整備士OK")&gt;0,IF(COUNTA(様式４!N6:U11)&gt;0,"従業員２人の事業場では準訪問整備士は不可",""),)</f>
        <v>0</v>
      </c>
    </row>
    <row r="2" spans="1:87" ht="19.649999999999999" customHeight="1">
      <c r="A2" s="155" t="s">
        <v>101</v>
      </c>
      <c r="B2" s="156"/>
      <c r="C2" s="157"/>
      <c r="D2" s="157"/>
      <c r="E2" s="157"/>
      <c r="F2" s="157"/>
      <c r="G2" s="157"/>
      <c r="H2" s="157"/>
      <c r="I2" s="157"/>
      <c r="J2" s="157"/>
      <c r="K2" s="157"/>
      <c r="L2" s="157"/>
      <c r="M2" s="157"/>
      <c r="N2" s="157"/>
      <c r="O2" s="157"/>
      <c r="P2" s="157"/>
      <c r="Q2" s="157"/>
      <c r="R2" s="157"/>
      <c r="S2" s="157"/>
      <c r="T2" s="157"/>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90"/>
      <c r="BD2" s="27" t="str">
        <f>IF(COUNTIF(BD5:CB19,"準整備士OK")&gt;0,IF(N22="","訪問特定整備士が同行しない場合、高度な管理方法が必要です。",""),IF(N22&lt;&gt;"","準特定訪問整備士を届け出ない場合、高度な管理手法の記載は不要です。",""))</f>
        <v/>
      </c>
    </row>
    <row r="3" spans="1:87" ht="16.5" customHeight="1">
      <c r="A3" s="289" t="s">
        <v>40</v>
      </c>
      <c r="B3" s="258"/>
      <c r="C3" s="258"/>
      <c r="D3" s="258"/>
      <c r="E3" s="258"/>
      <c r="F3" s="258"/>
      <c r="G3" s="258"/>
      <c r="H3" s="258"/>
      <c r="I3" s="258"/>
      <c r="J3" s="259"/>
      <c r="K3" s="257" t="s">
        <v>41</v>
      </c>
      <c r="L3" s="258"/>
      <c r="M3" s="258"/>
      <c r="N3" s="258"/>
      <c r="O3" s="258"/>
      <c r="P3" s="258"/>
      <c r="Q3" s="258"/>
      <c r="R3" s="258"/>
      <c r="S3" s="258"/>
      <c r="T3" s="258"/>
      <c r="U3" s="259"/>
      <c r="V3" s="263" t="s">
        <v>42</v>
      </c>
      <c r="W3" s="264"/>
      <c r="X3" s="264"/>
      <c r="Y3" s="264"/>
      <c r="Z3" s="264"/>
      <c r="AA3" s="264"/>
      <c r="AB3" s="264"/>
      <c r="AC3" s="264"/>
      <c r="AD3" s="264"/>
      <c r="AE3" s="265"/>
      <c r="AF3" s="251" t="s">
        <v>43</v>
      </c>
      <c r="AG3" s="252"/>
      <c r="AH3" s="252"/>
      <c r="AI3" s="252"/>
      <c r="AJ3" s="252"/>
      <c r="AK3" s="252"/>
      <c r="AL3" s="252"/>
      <c r="AM3" s="252"/>
      <c r="AN3" s="253"/>
      <c r="AO3" s="280" t="s">
        <v>44</v>
      </c>
      <c r="AP3" s="252"/>
      <c r="AQ3" s="252"/>
      <c r="AR3" s="252"/>
      <c r="AS3" s="252"/>
      <c r="AT3" s="252"/>
      <c r="AU3" s="252"/>
      <c r="AV3" s="252"/>
      <c r="AW3" s="252"/>
      <c r="AX3" s="252"/>
      <c r="AY3" s="253"/>
      <c r="BD3" s="83">
        <f>COUNTIF(BD5:CB19,"準整備士OK")</f>
        <v>0</v>
      </c>
    </row>
    <row r="4" spans="1:87" ht="30" customHeight="1">
      <c r="A4" s="260"/>
      <c r="B4" s="261"/>
      <c r="C4" s="261"/>
      <c r="D4" s="261"/>
      <c r="E4" s="261"/>
      <c r="F4" s="261"/>
      <c r="G4" s="261"/>
      <c r="H4" s="261"/>
      <c r="I4" s="261"/>
      <c r="J4" s="262"/>
      <c r="K4" s="260"/>
      <c r="L4" s="261"/>
      <c r="M4" s="261"/>
      <c r="N4" s="261"/>
      <c r="O4" s="261"/>
      <c r="P4" s="261"/>
      <c r="Q4" s="261"/>
      <c r="R4" s="261"/>
      <c r="S4" s="261"/>
      <c r="T4" s="261"/>
      <c r="U4" s="262"/>
      <c r="V4" s="266"/>
      <c r="W4" s="267"/>
      <c r="X4" s="267"/>
      <c r="Y4" s="267"/>
      <c r="Z4" s="267"/>
      <c r="AA4" s="267"/>
      <c r="AB4" s="267"/>
      <c r="AC4" s="267"/>
      <c r="AD4" s="267"/>
      <c r="AE4" s="268"/>
      <c r="AF4" s="254"/>
      <c r="AG4" s="255"/>
      <c r="AH4" s="255"/>
      <c r="AI4" s="255"/>
      <c r="AJ4" s="255"/>
      <c r="AK4" s="255"/>
      <c r="AL4" s="255"/>
      <c r="AM4" s="255"/>
      <c r="AN4" s="256"/>
      <c r="AO4" s="255"/>
      <c r="AP4" s="255"/>
      <c r="AQ4" s="255"/>
      <c r="AR4" s="255"/>
      <c r="AS4" s="255"/>
      <c r="AT4" s="255"/>
      <c r="AU4" s="255"/>
      <c r="AV4" s="255"/>
      <c r="AW4" s="255"/>
      <c r="AX4" s="255"/>
      <c r="AY4" s="256"/>
      <c r="BD4" s="83" t="str">
        <f>IF(COUNTIFS(W5:AE19,"*（総合）*")+COUNTIF(W5:AE19,"*（二輪）*")&gt;0,"資格制度の見直し後の資格が記載されています。確認してください。","")</f>
        <v/>
      </c>
    </row>
    <row r="5" spans="1:87" ht="13.5" customHeight="1">
      <c r="A5" s="244"/>
      <c r="B5" s="245"/>
      <c r="C5" s="245"/>
      <c r="D5" s="245"/>
      <c r="E5" s="245"/>
      <c r="F5" s="245"/>
      <c r="G5" s="245"/>
      <c r="H5" s="245"/>
      <c r="I5" s="245"/>
      <c r="J5" s="246"/>
      <c r="K5" s="463"/>
      <c r="L5" s="464"/>
      <c r="M5" s="469" t="s">
        <v>15</v>
      </c>
      <c r="N5" s="469"/>
      <c r="O5" s="469"/>
      <c r="P5" s="469" t="s">
        <v>16</v>
      </c>
      <c r="Q5" s="469"/>
      <c r="R5" s="469"/>
      <c r="S5" s="469" t="s">
        <v>17</v>
      </c>
      <c r="T5" s="469"/>
      <c r="U5" s="472"/>
      <c r="V5" s="455" t="s">
        <v>45</v>
      </c>
      <c r="W5" s="456"/>
      <c r="X5" s="457"/>
      <c r="Y5" s="457"/>
      <c r="Z5" s="457"/>
      <c r="AA5" s="457"/>
      <c r="AB5" s="457"/>
      <c r="AC5" s="457"/>
      <c r="AD5" s="457"/>
      <c r="AE5" s="458"/>
      <c r="AF5" s="244"/>
      <c r="AG5" s="245"/>
      <c r="AH5" s="245"/>
      <c r="AI5" s="245"/>
      <c r="AJ5" s="245"/>
      <c r="AK5" s="245"/>
      <c r="AL5" s="245"/>
      <c r="AM5" s="245"/>
      <c r="AN5" s="246"/>
      <c r="AO5" s="463" t="s">
        <v>14</v>
      </c>
      <c r="AP5" s="464"/>
      <c r="AQ5" s="469" t="s">
        <v>15</v>
      </c>
      <c r="AR5" s="469"/>
      <c r="AS5" s="469"/>
      <c r="AT5" s="469" t="s">
        <v>16</v>
      </c>
      <c r="AU5" s="469"/>
      <c r="AV5" s="469"/>
      <c r="AW5" s="469" t="s">
        <v>17</v>
      </c>
      <c r="AX5" s="469"/>
      <c r="AY5" s="472"/>
      <c r="BD5" s="178" t="str">
        <f>IF(CH5=1,"",IF(CH5=18,"準整備士OK","必要項目が入力されていない可能性があります。"&amp;CHAR(10)&amp;"記載漏れが無いか確認してください。"))</f>
        <v/>
      </c>
      <c r="BE5" s="178"/>
      <c r="BF5" s="178"/>
      <c r="BG5" s="178"/>
      <c r="BH5" s="178"/>
      <c r="BI5" s="178"/>
      <c r="BJ5" s="178"/>
      <c r="BK5" s="178"/>
      <c r="BL5" s="178"/>
      <c r="BM5" s="178"/>
      <c r="BN5" s="178"/>
      <c r="BO5" s="178"/>
      <c r="BP5" s="178"/>
      <c r="BQ5" s="178"/>
      <c r="BR5" s="178"/>
      <c r="BS5" s="178"/>
      <c r="BT5" s="178"/>
      <c r="BU5" s="178"/>
      <c r="BV5" s="178"/>
      <c r="BW5" s="178"/>
      <c r="BX5" s="178"/>
      <c r="BY5" s="178"/>
      <c r="BZ5" s="178"/>
      <c r="CA5" s="178"/>
      <c r="CB5" s="178"/>
      <c r="CC5" s="83"/>
      <c r="CD5" s="83"/>
      <c r="CE5" s="83"/>
      <c r="CF5" s="83"/>
      <c r="CG5" s="83"/>
      <c r="CH5" s="83">
        <f>COUNTA(A5:J7,W5:AE7,AF5:AN7)+IF(K5="",0,1)+IF(OR(M5="年",M5=""),0,1)+IF(OR(P5="月",P5=""),0,1)+IF(OR(S5="日",S5=""),0,1)+IF(AO5="",0,1)+IF(OR(AQ5="年",AQ5=""),0,1)+IF(OR(AT5="月",AT5=""),0,1)+IF(OR(AW5="日",AW5=""),0,1)</f>
        <v>1</v>
      </c>
      <c r="CI5" s="83"/>
    </row>
    <row r="6" spans="1:87" ht="13.5" customHeight="1">
      <c r="A6" s="238"/>
      <c r="B6" s="239"/>
      <c r="C6" s="239"/>
      <c r="D6" s="239"/>
      <c r="E6" s="239"/>
      <c r="F6" s="239"/>
      <c r="G6" s="239"/>
      <c r="H6" s="239"/>
      <c r="I6" s="239"/>
      <c r="J6" s="240"/>
      <c r="K6" s="465"/>
      <c r="L6" s="466"/>
      <c r="M6" s="470"/>
      <c r="N6" s="470"/>
      <c r="O6" s="470"/>
      <c r="P6" s="470"/>
      <c r="Q6" s="470"/>
      <c r="R6" s="470"/>
      <c r="S6" s="470"/>
      <c r="T6" s="470"/>
      <c r="U6" s="473"/>
      <c r="V6" s="459" t="s">
        <v>46</v>
      </c>
      <c r="W6" s="460"/>
      <c r="X6" s="461"/>
      <c r="Y6" s="461"/>
      <c r="Z6" s="461"/>
      <c r="AA6" s="461"/>
      <c r="AB6" s="461"/>
      <c r="AC6" s="461"/>
      <c r="AD6" s="461"/>
      <c r="AE6" s="462"/>
      <c r="AF6" s="238"/>
      <c r="AG6" s="239"/>
      <c r="AH6" s="239"/>
      <c r="AI6" s="239"/>
      <c r="AJ6" s="239"/>
      <c r="AK6" s="239"/>
      <c r="AL6" s="239"/>
      <c r="AM6" s="239"/>
      <c r="AN6" s="240"/>
      <c r="AO6" s="465"/>
      <c r="AP6" s="466"/>
      <c r="AQ6" s="470"/>
      <c r="AR6" s="470"/>
      <c r="AS6" s="470"/>
      <c r="AT6" s="470"/>
      <c r="AU6" s="470"/>
      <c r="AV6" s="470"/>
      <c r="AW6" s="470"/>
      <c r="AX6" s="470"/>
      <c r="AY6" s="473"/>
      <c r="BD6" s="178"/>
      <c r="BE6" s="178"/>
      <c r="BF6" s="178"/>
      <c r="BG6" s="178"/>
      <c r="BH6" s="178"/>
      <c r="BI6" s="178"/>
      <c r="BJ6" s="178"/>
      <c r="BK6" s="178"/>
      <c r="BL6" s="178"/>
      <c r="BM6" s="178"/>
      <c r="BN6" s="178"/>
      <c r="BO6" s="178"/>
      <c r="BP6" s="178"/>
      <c r="BQ6" s="178"/>
      <c r="BR6" s="178"/>
      <c r="BS6" s="178"/>
      <c r="BT6" s="178"/>
      <c r="BU6" s="178"/>
      <c r="BV6" s="178"/>
      <c r="BW6" s="178"/>
      <c r="BX6" s="178"/>
      <c r="BY6" s="178"/>
      <c r="BZ6" s="178"/>
      <c r="CA6" s="178"/>
      <c r="CB6" s="178"/>
      <c r="CC6" s="83"/>
      <c r="CD6" s="83"/>
      <c r="CE6" s="83"/>
      <c r="CF6" s="83"/>
      <c r="CG6" s="83"/>
      <c r="CH6" s="83"/>
      <c r="CI6" s="83"/>
    </row>
    <row r="7" spans="1:87" ht="13.5" customHeight="1">
      <c r="A7" s="241"/>
      <c r="B7" s="242"/>
      <c r="C7" s="242"/>
      <c r="D7" s="242"/>
      <c r="E7" s="242"/>
      <c r="F7" s="242"/>
      <c r="G7" s="242"/>
      <c r="H7" s="242"/>
      <c r="I7" s="242"/>
      <c r="J7" s="243"/>
      <c r="K7" s="467"/>
      <c r="L7" s="468"/>
      <c r="M7" s="471"/>
      <c r="N7" s="471"/>
      <c r="O7" s="471"/>
      <c r="P7" s="471"/>
      <c r="Q7" s="471"/>
      <c r="R7" s="471"/>
      <c r="S7" s="471"/>
      <c r="T7" s="471"/>
      <c r="U7" s="474"/>
      <c r="V7" s="450" t="s">
        <v>47</v>
      </c>
      <c r="W7" s="451"/>
      <c r="X7" s="452"/>
      <c r="Y7" s="452"/>
      <c r="Z7" s="452"/>
      <c r="AA7" s="452"/>
      <c r="AB7" s="452"/>
      <c r="AC7" s="452"/>
      <c r="AD7" s="453"/>
      <c r="AE7" s="454"/>
      <c r="AF7" s="241"/>
      <c r="AG7" s="242"/>
      <c r="AH7" s="242"/>
      <c r="AI7" s="242"/>
      <c r="AJ7" s="242"/>
      <c r="AK7" s="242"/>
      <c r="AL7" s="242"/>
      <c r="AM7" s="242"/>
      <c r="AN7" s="243"/>
      <c r="AO7" s="467"/>
      <c r="AP7" s="468"/>
      <c r="AQ7" s="471"/>
      <c r="AR7" s="471"/>
      <c r="AS7" s="471"/>
      <c r="AT7" s="471"/>
      <c r="AU7" s="471"/>
      <c r="AV7" s="471"/>
      <c r="AW7" s="471"/>
      <c r="AX7" s="471"/>
      <c r="AY7" s="474"/>
      <c r="BD7" s="178"/>
      <c r="BE7" s="178"/>
      <c r="BF7" s="178"/>
      <c r="BG7" s="178"/>
      <c r="BH7" s="178"/>
      <c r="BI7" s="178"/>
      <c r="BJ7" s="178"/>
      <c r="BK7" s="178"/>
      <c r="BL7" s="178"/>
      <c r="BM7" s="178"/>
      <c r="BN7" s="178"/>
      <c r="BO7" s="178"/>
      <c r="BP7" s="178"/>
      <c r="BQ7" s="178"/>
      <c r="BR7" s="178"/>
      <c r="BS7" s="178"/>
      <c r="BT7" s="178"/>
      <c r="BU7" s="178"/>
      <c r="BV7" s="178"/>
      <c r="BW7" s="178"/>
      <c r="BX7" s="178"/>
      <c r="BY7" s="178"/>
      <c r="BZ7" s="178"/>
      <c r="CA7" s="178"/>
      <c r="CB7" s="178"/>
      <c r="CC7" s="83"/>
      <c r="CD7" s="83"/>
      <c r="CE7" s="83"/>
      <c r="CF7" s="83"/>
      <c r="CG7" s="83"/>
      <c r="CH7" s="83"/>
      <c r="CI7" s="83"/>
    </row>
    <row r="8" spans="1:87" ht="13.5" customHeight="1">
      <c r="A8" s="244"/>
      <c r="B8" s="245"/>
      <c r="C8" s="245"/>
      <c r="D8" s="245"/>
      <c r="E8" s="245"/>
      <c r="F8" s="245"/>
      <c r="G8" s="245"/>
      <c r="H8" s="245"/>
      <c r="I8" s="245"/>
      <c r="J8" s="246"/>
      <c r="K8" s="463"/>
      <c r="L8" s="464"/>
      <c r="M8" s="469" t="s">
        <v>15</v>
      </c>
      <c r="N8" s="469"/>
      <c r="O8" s="469"/>
      <c r="P8" s="469" t="s">
        <v>16</v>
      </c>
      <c r="Q8" s="469"/>
      <c r="R8" s="469"/>
      <c r="S8" s="469" t="s">
        <v>17</v>
      </c>
      <c r="T8" s="469"/>
      <c r="U8" s="472"/>
      <c r="V8" s="455" t="s">
        <v>45</v>
      </c>
      <c r="W8" s="456"/>
      <c r="X8" s="457"/>
      <c r="Y8" s="457"/>
      <c r="Z8" s="457"/>
      <c r="AA8" s="457"/>
      <c r="AB8" s="457"/>
      <c r="AC8" s="457"/>
      <c r="AD8" s="457"/>
      <c r="AE8" s="458"/>
      <c r="AF8" s="244"/>
      <c r="AG8" s="245"/>
      <c r="AH8" s="245"/>
      <c r="AI8" s="245"/>
      <c r="AJ8" s="245"/>
      <c r="AK8" s="245"/>
      <c r="AL8" s="245"/>
      <c r="AM8" s="245"/>
      <c r="AN8" s="246"/>
      <c r="AO8" s="463" t="s">
        <v>14</v>
      </c>
      <c r="AP8" s="464"/>
      <c r="AQ8" s="469" t="s">
        <v>15</v>
      </c>
      <c r="AR8" s="469"/>
      <c r="AS8" s="469"/>
      <c r="AT8" s="469" t="s">
        <v>16</v>
      </c>
      <c r="AU8" s="469"/>
      <c r="AV8" s="469"/>
      <c r="AW8" s="469" t="s">
        <v>17</v>
      </c>
      <c r="AX8" s="469"/>
      <c r="AY8" s="472"/>
      <c r="BD8" s="178" t="str">
        <f>IF(CH8=1,"",IF(CH8=18,"準整備士OK","必要項目が入力されていない可能性があります。"&amp;CHAR(10)&amp;"記載漏れが無いか確認してください。"))</f>
        <v/>
      </c>
      <c r="BE8" s="178"/>
      <c r="BF8" s="178"/>
      <c r="BG8" s="178"/>
      <c r="BH8" s="178"/>
      <c r="BI8" s="178"/>
      <c r="BJ8" s="178"/>
      <c r="BK8" s="178"/>
      <c r="BL8" s="178"/>
      <c r="BM8" s="178"/>
      <c r="BN8" s="178"/>
      <c r="BO8" s="178"/>
      <c r="BP8" s="178"/>
      <c r="BQ8" s="178"/>
      <c r="BR8" s="178"/>
      <c r="BS8" s="178"/>
      <c r="BT8" s="178"/>
      <c r="BU8" s="178"/>
      <c r="BV8" s="178"/>
      <c r="BW8" s="178"/>
      <c r="BX8" s="178"/>
      <c r="BY8" s="178"/>
      <c r="BZ8" s="178"/>
      <c r="CA8" s="178"/>
      <c r="CB8" s="178"/>
      <c r="CC8" s="83"/>
      <c r="CD8" s="83"/>
      <c r="CE8" s="83"/>
      <c r="CF8" s="83"/>
      <c r="CG8" s="83"/>
      <c r="CH8" s="83">
        <f>COUNTA(A8:J10,W8:AE10,AF8:AN10)+IF(K8="",0,1)+IF(OR(M8="年",M8=""),0,1)+IF(OR(P8="月",P8=""),0,1)+IF(OR(S8="日",S8=""),0,1)+IF(AO8="",0,1)+IF(OR(AQ8="年",AQ8=""),0,1)+IF(OR(AT8="月",AT8=""),0,1)+IF(OR(AW8="日",AW8=""),0,1)</f>
        <v>1</v>
      </c>
    </row>
    <row r="9" spans="1:87" ht="13.5" customHeight="1">
      <c r="A9" s="238"/>
      <c r="B9" s="239"/>
      <c r="C9" s="239"/>
      <c r="D9" s="239"/>
      <c r="E9" s="239"/>
      <c r="F9" s="239"/>
      <c r="G9" s="239"/>
      <c r="H9" s="239"/>
      <c r="I9" s="239"/>
      <c r="J9" s="240"/>
      <c r="K9" s="465"/>
      <c r="L9" s="466"/>
      <c r="M9" s="470"/>
      <c r="N9" s="470"/>
      <c r="O9" s="470"/>
      <c r="P9" s="470"/>
      <c r="Q9" s="470"/>
      <c r="R9" s="470"/>
      <c r="S9" s="470"/>
      <c r="T9" s="470"/>
      <c r="U9" s="473"/>
      <c r="V9" s="459" t="s">
        <v>46</v>
      </c>
      <c r="W9" s="460"/>
      <c r="X9" s="461"/>
      <c r="Y9" s="461"/>
      <c r="Z9" s="461"/>
      <c r="AA9" s="461"/>
      <c r="AB9" s="461"/>
      <c r="AC9" s="461"/>
      <c r="AD9" s="461"/>
      <c r="AE9" s="462"/>
      <c r="AF9" s="238"/>
      <c r="AG9" s="239"/>
      <c r="AH9" s="239"/>
      <c r="AI9" s="239"/>
      <c r="AJ9" s="239"/>
      <c r="AK9" s="239"/>
      <c r="AL9" s="239"/>
      <c r="AM9" s="239"/>
      <c r="AN9" s="240"/>
      <c r="AO9" s="465"/>
      <c r="AP9" s="466"/>
      <c r="AQ9" s="470"/>
      <c r="AR9" s="470"/>
      <c r="AS9" s="470"/>
      <c r="AT9" s="470"/>
      <c r="AU9" s="470"/>
      <c r="AV9" s="470"/>
      <c r="AW9" s="470"/>
      <c r="AX9" s="470"/>
      <c r="AY9" s="473"/>
      <c r="BD9" s="178"/>
      <c r="BE9" s="178"/>
      <c r="BF9" s="178"/>
      <c r="BG9" s="178"/>
      <c r="BH9" s="178"/>
      <c r="BI9" s="178"/>
      <c r="BJ9" s="178"/>
      <c r="BK9" s="178"/>
      <c r="BL9" s="178"/>
      <c r="BM9" s="178"/>
      <c r="BN9" s="178"/>
      <c r="BO9" s="178"/>
      <c r="BP9" s="178"/>
      <c r="BQ9" s="178"/>
      <c r="BR9" s="178"/>
      <c r="BS9" s="178"/>
      <c r="BT9" s="178"/>
      <c r="BU9" s="178"/>
      <c r="BV9" s="178"/>
      <c r="BW9" s="178"/>
      <c r="BX9" s="178"/>
      <c r="BY9" s="178"/>
      <c r="BZ9" s="178"/>
      <c r="CA9" s="178"/>
      <c r="CB9" s="178"/>
      <c r="CC9" s="83"/>
      <c r="CD9" s="83"/>
      <c r="CE9" s="83"/>
      <c r="CF9" s="83"/>
      <c r="CG9" s="83"/>
      <c r="CH9" s="83"/>
    </row>
    <row r="10" spans="1:87" ht="13.5" customHeight="1">
      <c r="A10" s="241"/>
      <c r="B10" s="242"/>
      <c r="C10" s="242"/>
      <c r="D10" s="242"/>
      <c r="E10" s="242"/>
      <c r="F10" s="242"/>
      <c r="G10" s="242"/>
      <c r="H10" s="242"/>
      <c r="I10" s="242"/>
      <c r="J10" s="243"/>
      <c r="K10" s="467"/>
      <c r="L10" s="468"/>
      <c r="M10" s="471"/>
      <c r="N10" s="471"/>
      <c r="O10" s="471"/>
      <c r="P10" s="471"/>
      <c r="Q10" s="471"/>
      <c r="R10" s="471"/>
      <c r="S10" s="471"/>
      <c r="T10" s="471"/>
      <c r="U10" s="474"/>
      <c r="V10" s="450" t="s">
        <v>47</v>
      </c>
      <c r="W10" s="451"/>
      <c r="X10" s="452"/>
      <c r="Y10" s="452"/>
      <c r="Z10" s="452"/>
      <c r="AA10" s="452"/>
      <c r="AB10" s="452"/>
      <c r="AC10" s="452"/>
      <c r="AD10" s="453"/>
      <c r="AE10" s="454"/>
      <c r="AF10" s="241"/>
      <c r="AG10" s="242"/>
      <c r="AH10" s="242"/>
      <c r="AI10" s="242"/>
      <c r="AJ10" s="242"/>
      <c r="AK10" s="242"/>
      <c r="AL10" s="242"/>
      <c r="AM10" s="242"/>
      <c r="AN10" s="243"/>
      <c r="AO10" s="467"/>
      <c r="AP10" s="468"/>
      <c r="AQ10" s="471"/>
      <c r="AR10" s="471"/>
      <c r="AS10" s="471"/>
      <c r="AT10" s="471"/>
      <c r="AU10" s="471"/>
      <c r="AV10" s="471"/>
      <c r="AW10" s="471"/>
      <c r="AX10" s="471"/>
      <c r="AY10" s="474"/>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78"/>
      <c r="CB10" s="178"/>
      <c r="CC10" s="83"/>
      <c r="CD10" s="83"/>
      <c r="CE10" s="83"/>
      <c r="CF10" s="83"/>
      <c r="CG10" s="83"/>
      <c r="CH10" s="83"/>
    </row>
    <row r="11" spans="1:87" ht="13.5" customHeight="1">
      <c r="A11" s="244"/>
      <c r="B11" s="245"/>
      <c r="C11" s="245"/>
      <c r="D11" s="245"/>
      <c r="E11" s="245"/>
      <c r="F11" s="245"/>
      <c r="G11" s="245"/>
      <c r="H11" s="245"/>
      <c r="I11" s="245"/>
      <c r="J11" s="246"/>
      <c r="K11" s="463"/>
      <c r="L11" s="464"/>
      <c r="M11" s="469" t="s">
        <v>15</v>
      </c>
      <c r="N11" s="469"/>
      <c r="O11" s="469"/>
      <c r="P11" s="469" t="s">
        <v>16</v>
      </c>
      <c r="Q11" s="469"/>
      <c r="R11" s="469"/>
      <c r="S11" s="469" t="s">
        <v>17</v>
      </c>
      <c r="T11" s="469"/>
      <c r="U11" s="472"/>
      <c r="V11" s="455" t="s">
        <v>45</v>
      </c>
      <c r="W11" s="456"/>
      <c r="X11" s="457"/>
      <c r="Y11" s="457"/>
      <c r="Z11" s="457"/>
      <c r="AA11" s="457"/>
      <c r="AB11" s="457"/>
      <c r="AC11" s="457"/>
      <c r="AD11" s="457"/>
      <c r="AE11" s="458"/>
      <c r="AF11" s="244"/>
      <c r="AG11" s="245"/>
      <c r="AH11" s="245"/>
      <c r="AI11" s="245"/>
      <c r="AJ11" s="245"/>
      <c r="AK11" s="245"/>
      <c r="AL11" s="245"/>
      <c r="AM11" s="245"/>
      <c r="AN11" s="246"/>
      <c r="AO11" s="463" t="s">
        <v>14</v>
      </c>
      <c r="AP11" s="464"/>
      <c r="AQ11" s="469" t="s">
        <v>15</v>
      </c>
      <c r="AR11" s="469"/>
      <c r="AS11" s="469"/>
      <c r="AT11" s="469" t="s">
        <v>16</v>
      </c>
      <c r="AU11" s="469"/>
      <c r="AV11" s="469"/>
      <c r="AW11" s="469" t="s">
        <v>17</v>
      </c>
      <c r="AX11" s="469"/>
      <c r="AY11" s="472"/>
      <c r="BD11" s="178" t="str">
        <f t="shared" ref="BD11" si="0">IF(CH11=1,"",IF(CH11=18,"準整備士OK","必要項目が入力されていない可能性があります。"&amp;CHAR(10)&amp;"記載漏れが無いか確認してください。"))</f>
        <v/>
      </c>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83"/>
      <c r="CD11" s="83"/>
      <c r="CE11" s="83"/>
      <c r="CF11" s="83"/>
      <c r="CG11" s="83"/>
      <c r="CH11" s="83">
        <f>COUNTA(A11:J13,W11:AE13,AF11:AN13)+IF(K11="",0,1)+IF(OR(M11="年",M11=""),0,1)+IF(OR(P11="月",P11=""),0,1)+IF(OR(S11="日",S11=""),0,1)+IF(AO11="",0,1)+IF(OR(AQ11="年",AQ11=""),0,1)+IF(OR(AT11="月",AT11=""),0,1)+IF(OR(AW11="日",AW11=""),0,1)</f>
        <v>1</v>
      </c>
    </row>
    <row r="12" spans="1:87" ht="13.5" customHeight="1">
      <c r="A12" s="238"/>
      <c r="B12" s="239"/>
      <c r="C12" s="239"/>
      <c r="D12" s="239"/>
      <c r="E12" s="239"/>
      <c r="F12" s="239"/>
      <c r="G12" s="239"/>
      <c r="H12" s="239"/>
      <c r="I12" s="239"/>
      <c r="J12" s="240"/>
      <c r="K12" s="465"/>
      <c r="L12" s="466"/>
      <c r="M12" s="470"/>
      <c r="N12" s="470"/>
      <c r="O12" s="470"/>
      <c r="P12" s="470"/>
      <c r="Q12" s="470"/>
      <c r="R12" s="470"/>
      <c r="S12" s="470"/>
      <c r="T12" s="470"/>
      <c r="U12" s="473"/>
      <c r="V12" s="459" t="s">
        <v>46</v>
      </c>
      <c r="W12" s="460"/>
      <c r="X12" s="461"/>
      <c r="Y12" s="461"/>
      <c r="Z12" s="461"/>
      <c r="AA12" s="461"/>
      <c r="AB12" s="461"/>
      <c r="AC12" s="461"/>
      <c r="AD12" s="461"/>
      <c r="AE12" s="462"/>
      <c r="AF12" s="238"/>
      <c r="AG12" s="239"/>
      <c r="AH12" s="239"/>
      <c r="AI12" s="239"/>
      <c r="AJ12" s="239"/>
      <c r="AK12" s="239"/>
      <c r="AL12" s="239"/>
      <c r="AM12" s="239"/>
      <c r="AN12" s="240"/>
      <c r="AO12" s="465"/>
      <c r="AP12" s="466"/>
      <c r="AQ12" s="470"/>
      <c r="AR12" s="470"/>
      <c r="AS12" s="470"/>
      <c r="AT12" s="470"/>
      <c r="AU12" s="470"/>
      <c r="AV12" s="470"/>
      <c r="AW12" s="470"/>
      <c r="AX12" s="470"/>
      <c r="AY12" s="473"/>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83"/>
      <c r="CD12" s="83"/>
      <c r="CE12" s="83"/>
      <c r="CF12" s="83"/>
      <c r="CG12" s="83"/>
      <c r="CH12" s="83"/>
    </row>
    <row r="13" spans="1:87" ht="13.5" customHeight="1">
      <c r="A13" s="241"/>
      <c r="B13" s="242"/>
      <c r="C13" s="242"/>
      <c r="D13" s="242"/>
      <c r="E13" s="242"/>
      <c r="F13" s="242"/>
      <c r="G13" s="242"/>
      <c r="H13" s="242"/>
      <c r="I13" s="242"/>
      <c r="J13" s="243"/>
      <c r="K13" s="467"/>
      <c r="L13" s="468"/>
      <c r="M13" s="471"/>
      <c r="N13" s="471"/>
      <c r="O13" s="471"/>
      <c r="P13" s="471"/>
      <c r="Q13" s="471"/>
      <c r="R13" s="471"/>
      <c r="S13" s="471"/>
      <c r="T13" s="471"/>
      <c r="U13" s="474"/>
      <c r="V13" s="450" t="s">
        <v>47</v>
      </c>
      <c r="W13" s="451"/>
      <c r="X13" s="452"/>
      <c r="Y13" s="452"/>
      <c r="Z13" s="452"/>
      <c r="AA13" s="452"/>
      <c r="AB13" s="452"/>
      <c r="AC13" s="452"/>
      <c r="AD13" s="453"/>
      <c r="AE13" s="454"/>
      <c r="AF13" s="241"/>
      <c r="AG13" s="242"/>
      <c r="AH13" s="242"/>
      <c r="AI13" s="242"/>
      <c r="AJ13" s="242"/>
      <c r="AK13" s="242"/>
      <c r="AL13" s="242"/>
      <c r="AM13" s="242"/>
      <c r="AN13" s="243"/>
      <c r="AO13" s="467"/>
      <c r="AP13" s="468"/>
      <c r="AQ13" s="471"/>
      <c r="AR13" s="471"/>
      <c r="AS13" s="471"/>
      <c r="AT13" s="471"/>
      <c r="AU13" s="471"/>
      <c r="AV13" s="471"/>
      <c r="AW13" s="471"/>
      <c r="AX13" s="471"/>
      <c r="AY13" s="474"/>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A13" s="178"/>
      <c r="CB13" s="178"/>
      <c r="CC13" s="83"/>
      <c r="CD13" s="83"/>
      <c r="CE13" s="83"/>
      <c r="CF13" s="83"/>
      <c r="CG13" s="83"/>
      <c r="CH13" s="83"/>
    </row>
    <row r="14" spans="1:87" ht="13.5" customHeight="1">
      <c r="A14" s="244"/>
      <c r="B14" s="245"/>
      <c r="C14" s="245"/>
      <c r="D14" s="245"/>
      <c r="E14" s="245"/>
      <c r="F14" s="245"/>
      <c r="G14" s="245"/>
      <c r="H14" s="245"/>
      <c r="I14" s="245"/>
      <c r="J14" s="246"/>
      <c r="K14" s="463"/>
      <c r="L14" s="464"/>
      <c r="M14" s="469" t="s">
        <v>15</v>
      </c>
      <c r="N14" s="469"/>
      <c r="O14" s="469"/>
      <c r="P14" s="469" t="s">
        <v>16</v>
      </c>
      <c r="Q14" s="469"/>
      <c r="R14" s="469"/>
      <c r="S14" s="469" t="s">
        <v>17</v>
      </c>
      <c r="T14" s="469"/>
      <c r="U14" s="472"/>
      <c r="V14" s="455" t="s">
        <v>45</v>
      </c>
      <c r="W14" s="456"/>
      <c r="X14" s="457"/>
      <c r="Y14" s="457"/>
      <c r="Z14" s="457"/>
      <c r="AA14" s="457"/>
      <c r="AB14" s="457"/>
      <c r="AC14" s="457"/>
      <c r="AD14" s="457"/>
      <c r="AE14" s="458"/>
      <c r="AF14" s="244"/>
      <c r="AG14" s="245"/>
      <c r="AH14" s="245"/>
      <c r="AI14" s="245"/>
      <c r="AJ14" s="245"/>
      <c r="AK14" s="245"/>
      <c r="AL14" s="245"/>
      <c r="AM14" s="245"/>
      <c r="AN14" s="246"/>
      <c r="AO14" s="463" t="s">
        <v>14</v>
      </c>
      <c r="AP14" s="464"/>
      <c r="AQ14" s="469" t="s">
        <v>15</v>
      </c>
      <c r="AR14" s="469"/>
      <c r="AS14" s="469"/>
      <c r="AT14" s="469" t="s">
        <v>16</v>
      </c>
      <c r="AU14" s="469"/>
      <c r="AV14" s="469"/>
      <c r="AW14" s="469" t="s">
        <v>17</v>
      </c>
      <c r="AX14" s="469"/>
      <c r="AY14" s="472"/>
      <c r="BD14" s="178" t="str">
        <f t="shared" ref="BD14" si="1">IF(CH14=1,"",IF(CH14=18,"準整備士OK","必要項目が入力されていない可能性があります。"&amp;CHAR(10)&amp;"記載漏れが無いか確認してください。"))</f>
        <v/>
      </c>
      <c r="BE14" s="178"/>
      <c r="BF14" s="178"/>
      <c r="BG14" s="178"/>
      <c r="BH14" s="178"/>
      <c r="BI14" s="178"/>
      <c r="BJ14" s="178"/>
      <c r="BK14" s="178"/>
      <c r="BL14" s="178"/>
      <c r="BM14" s="178"/>
      <c r="BN14" s="178"/>
      <c r="BO14" s="178"/>
      <c r="BP14" s="178"/>
      <c r="BQ14" s="178"/>
      <c r="BR14" s="178"/>
      <c r="BS14" s="178"/>
      <c r="BT14" s="178"/>
      <c r="BU14" s="178"/>
      <c r="BV14" s="178"/>
      <c r="BW14" s="178"/>
      <c r="BX14" s="178"/>
      <c r="BY14" s="178"/>
      <c r="BZ14" s="178"/>
      <c r="CA14" s="178"/>
      <c r="CB14" s="178"/>
      <c r="CC14" s="83"/>
      <c r="CD14" s="83"/>
      <c r="CE14" s="83"/>
      <c r="CF14" s="83"/>
      <c r="CG14" s="83"/>
      <c r="CH14" s="83">
        <f>COUNTA(A14:J16,W14:AE16,AF14:AN16)+IF(K14="",0,1)+IF(OR(M14="年",M14=""),0,1)+IF(OR(P14="月",P14=""),0,1)+IF(OR(S14="日",S14=""),0,1)+IF(AO14="",0,1)+IF(OR(AQ14="年",AQ14=""),0,1)+IF(OR(AT14="月",AT14=""),0,1)+IF(OR(AW14="日",AW14=""),0,1)</f>
        <v>1</v>
      </c>
    </row>
    <row r="15" spans="1:87" ht="13.5" customHeight="1">
      <c r="A15" s="238"/>
      <c r="B15" s="239"/>
      <c r="C15" s="239"/>
      <c r="D15" s="239"/>
      <c r="E15" s="239"/>
      <c r="F15" s="239"/>
      <c r="G15" s="239"/>
      <c r="H15" s="239"/>
      <c r="I15" s="239"/>
      <c r="J15" s="240"/>
      <c r="K15" s="465"/>
      <c r="L15" s="466"/>
      <c r="M15" s="470"/>
      <c r="N15" s="470"/>
      <c r="O15" s="470"/>
      <c r="P15" s="470"/>
      <c r="Q15" s="470"/>
      <c r="R15" s="470"/>
      <c r="S15" s="470"/>
      <c r="T15" s="470"/>
      <c r="U15" s="473"/>
      <c r="V15" s="459" t="s">
        <v>46</v>
      </c>
      <c r="W15" s="460"/>
      <c r="X15" s="461"/>
      <c r="Y15" s="461"/>
      <c r="Z15" s="461"/>
      <c r="AA15" s="461"/>
      <c r="AB15" s="461"/>
      <c r="AC15" s="461"/>
      <c r="AD15" s="461"/>
      <c r="AE15" s="462"/>
      <c r="AF15" s="238"/>
      <c r="AG15" s="239"/>
      <c r="AH15" s="239"/>
      <c r="AI15" s="239"/>
      <c r="AJ15" s="239"/>
      <c r="AK15" s="239"/>
      <c r="AL15" s="239"/>
      <c r="AM15" s="239"/>
      <c r="AN15" s="240"/>
      <c r="AO15" s="465"/>
      <c r="AP15" s="466"/>
      <c r="AQ15" s="470"/>
      <c r="AR15" s="470"/>
      <c r="AS15" s="470"/>
      <c r="AT15" s="470"/>
      <c r="AU15" s="470"/>
      <c r="AV15" s="470"/>
      <c r="AW15" s="470"/>
      <c r="AX15" s="470"/>
      <c r="AY15" s="473"/>
      <c r="BD15" s="178"/>
      <c r="BE15" s="178"/>
      <c r="BF15" s="178"/>
      <c r="BG15" s="178"/>
      <c r="BH15" s="178"/>
      <c r="BI15" s="178"/>
      <c r="BJ15" s="178"/>
      <c r="BK15" s="178"/>
      <c r="BL15" s="178"/>
      <c r="BM15" s="178"/>
      <c r="BN15" s="178"/>
      <c r="BO15" s="178"/>
      <c r="BP15" s="178"/>
      <c r="BQ15" s="178"/>
      <c r="BR15" s="178"/>
      <c r="BS15" s="178"/>
      <c r="BT15" s="178"/>
      <c r="BU15" s="178"/>
      <c r="BV15" s="178"/>
      <c r="BW15" s="178"/>
      <c r="BX15" s="178"/>
      <c r="BY15" s="178"/>
      <c r="BZ15" s="178"/>
      <c r="CA15" s="178"/>
      <c r="CB15" s="178"/>
      <c r="CC15" s="83"/>
      <c r="CD15" s="83"/>
      <c r="CE15" s="83"/>
      <c r="CF15" s="83"/>
      <c r="CG15" s="83"/>
      <c r="CH15" s="83"/>
    </row>
    <row r="16" spans="1:87" ht="13.5" customHeight="1">
      <c r="A16" s="241"/>
      <c r="B16" s="242"/>
      <c r="C16" s="242"/>
      <c r="D16" s="242"/>
      <c r="E16" s="242"/>
      <c r="F16" s="242"/>
      <c r="G16" s="242"/>
      <c r="H16" s="242"/>
      <c r="I16" s="242"/>
      <c r="J16" s="243"/>
      <c r="K16" s="467"/>
      <c r="L16" s="468"/>
      <c r="M16" s="471"/>
      <c r="N16" s="471"/>
      <c r="O16" s="471"/>
      <c r="P16" s="471"/>
      <c r="Q16" s="471"/>
      <c r="R16" s="471"/>
      <c r="S16" s="471"/>
      <c r="T16" s="471"/>
      <c r="U16" s="474"/>
      <c r="V16" s="450" t="s">
        <v>47</v>
      </c>
      <c r="W16" s="451"/>
      <c r="X16" s="452"/>
      <c r="Y16" s="452"/>
      <c r="Z16" s="452"/>
      <c r="AA16" s="452"/>
      <c r="AB16" s="452"/>
      <c r="AC16" s="452"/>
      <c r="AD16" s="453"/>
      <c r="AE16" s="454"/>
      <c r="AF16" s="241"/>
      <c r="AG16" s="242"/>
      <c r="AH16" s="242"/>
      <c r="AI16" s="242"/>
      <c r="AJ16" s="242"/>
      <c r="AK16" s="242"/>
      <c r="AL16" s="242"/>
      <c r="AM16" s="242"/>
      <c r="AN16" s="243"/>
      <c r="AO16" s="467"/>
      <c r="AP16" s="468"/>
      <c r="AQ16" s="471"/>
      <c r="AR16" s="471"/>
      <c r="AS16" s="471"/>
      <c r="AT16" s="471"/>
      <c r="AU16" s="471"/>
      <c r="AV16" s="471"/>
      <c r="AW16" s="471"/>
      <c r="AX16" s="471"/>
      <c r="AY16" s="474"/>
      <c r="BD16" s="178"/>
      <c r="BE16" s="178"/>
      <c r="BF16" s="178"/>
      <c r="BG16" s="178"/>
      <c r="BH16" s="178"/>
      <c r="BI16" s="178"/>
      <c r="BJ16" s="178"/>
      <c r="BK16" s="178"/>
      <c r="BL16" s="178"/>
      <c r="BM16" s="178"/>
      <c r="BN16" s="178"/>
      <c r="BO16" s="178"/>
      <c r="BP16" s="178"/>
      <c r="BQ16" s="178"/>
      <c r="BR16" s="178"/>
      <c r="BS16" s="178"/>
      <c r="BT16" s="178"/>
      <c r="BU16" s="178"/>
      <c r="BV16" s="178"/>
      <c r="BW16" s="178"/>
      <c r="BX16" s="178"/>
      <c r="BY16" s="178"/>
      <c r="BZ16" s="178"/>
      <c r="CA16" s="178"/>
      <c r="CB16" s="178"/>
      <c r="CC16" s="83"/>
      <c r="CD16" s="83"/>
      <c r="CE16" s="83"/>
      <c r="CF16" s="83"/>
      <c r="CG16" s="83"/>
      <c r="CH16" s="83"/>
    </row>
    <row r="17" spans="1:86" ht="13.5" customHeight="1">
      <c r="A17" s="244"/>
      <c r="B17" s="245"/>
      <c r="C17" s="245"/>
      <c r="D17" s="245"/>
      <c r="E17" s="245"/>
      <c r="F17" s="245"/>
      <c r="G17" s="245"/>
      <c r="H17" s="245"/>
      <c r="I17" s="245"/>
      <c r="J17" s="246"/>
      <c r="K17" s="463"/>
      <c r="L17" s="464"/>
      <c r="M17" s="469" t="s">
        <v>15</v>
      </c>
      <c r="N17" s="469"/>
      <c r="O17" s="469"/>
      <c r="P17" s="469" t="s">
        <v>16</v>
      </c>
      <c r="Q17" s="469"/>
      <c r="R17" s="469"/>
      <c r="S17" s="469" t="s">
        <v>17</v>
      </c>
      <c r="T17" s="469"/>
      <c r="U17" s="472"/>
      <c r="V17" s="455" t="s">
        <v>45</v>
      </c>
      <c r="W17" s="456"/>
      <c r="X17" s="457"/>
      <c r="Y17" s="457"/>
      <c r="Z17" s="457"/>
      <c r="AA17" s="457"/>
      <c r="AB17" s="457"/>
      <c r="AC17" s="457"/>
      <c r="AD17" s="457"/>
      <c r="AE17" s="458"/>
      <c r="AF17" s="244"/>
      <c r="AG17" s="245"/>
      <c r="AH17" s="245"/>
      <c r="AI17" s="245"/>
      <c r="AJ17" s="245"/>
      <c r="AK17" s="245"/>
      <c r="AL17" s="245"/>
      <c r="AM17" s="245"/>
      <c r="AN17" s="246"/>
      <c r="AO17" s="463" t="s">
        <v>14</v>
      </c>
      <c r="AP17" s="464"/>
      <c r="AQ17" s="469" t="s">
        <v>15</v>
      </c>
      <c r="AR17" s="469"/>
      <c r="AS17" s="469"/>
      <c r="AT17" s="469" t="s">
        <v>16</v>
      </c>
      <c r="AU17" s="469"/>
      <c r="AV17" s="469"/>
      <c r="AW17" s="469" t="s">
        <v>17</v>
      </c>
      <c r="AX17" s="469"/>
      <c r="AY17" s="472"/>
      <c r="BD17" s="178" t="str">
        <f t="shared" ref="BD17" si="2">IF(CH17=1,"",IF(CH17=18,"準整備士OK","必要項目が入力されていない可能性があります。"&amp;CHAR(10)&amp;"記載漏れが無いか確認してください。"))</f>
        <v/>
      </c>
      <c r="BE17" s="178"/>
      <c r="BF17" s="178"/>
      <c r="BG17" s="178"/>
      <c r="BH17" s="178"/>
      <c r="BI17" s="178"/>
      <c r="BJ17" s="178"/>
      <c r="BK17" s="178"/>
      <c r="BL17" s="178"/>
      <c r="BM17" s="178"/>
      <c r="BN17" s="178"/>
      <c r="BO17" s="178"/>
      <c r="BP17" s="178"/>
      <c r="BQ17" s="178"/>
      <c r="BR17" s="178"/>
      <c r="BS17" s="178"/>
      <c r="BT17" s="178"/>
      <c r="BU17" s="178"/>
      <c r="BV17" s="178"/>
      <c r="BW17" s="178"/>
      <c r="BX17" s="178"/>
      <c r="BY17" s="178"/>
      <c r="BZ17" s="178"/>
      <c r="CA17" s="178"/>
      <c r="CB17" s="178"/>
      <c r="CC17" s="83"/>
      <c r="CD17" s="83"/>
      <c r="CE17" s="83"/>
      <c r="CF17" s="83"/>
      <c r="CG17" s="83"/>
      <c r="CH17" s="83">
        <f>COUNTA(A17:J19,W17:AE19,AF17:AN19)+IF(K17="",0,1)+IF(OR(M17="年",M17=""),0,1)+IF(OR(P17="月",P17=""),0,1)+IF(OR(S17="日",S17=""),0,1)+IF(AO17="",0,1)+IF(OR(AQ17="年",AQ17=""),0,1)+IF(OR(AT17="月",AT17=""),0,1)+IF(OR(AW17="日",AW17=""),0,1)</f>
        <v>1</v>
      </c>
    </row>
    <row r="18" spans="1:86" ht="13.5" customHeight="1">
      <c r="A18" s="238"/>
      <c r="B18" s="239"/>
      <c r="C18" s="239"/>
      <c r="D18" s="239"/>
      <c r="E18" s="239"/>
      <c r="F18" s="239"/>
      <c r="G18" s="239"/>
      <c r="H18" s="239"/>
      <c r="I18" s="239"/>
      <c r="J18" s="240"/>
      <c r="K18" s="465"/>
      <c r="L18" s="466"/>
      <c r="M18" s="470"/>
      <c r="N18" s="470"/>
      <c r="O18" s="470"/>
      <c r="P18" s="470"/>
      <c r="Q18" s="470"/>
      <c r="R18" s="470"/>
      <c r="S18" s="470"/>
      <c r="T18" s="470"/>
      <c r="U18" s="473"/>
      <c r="V18" s="459" t="s">
        <v>46</v>
      </c>
      <c r="W18" s="460"/>
      <c r="X18" s="461"/>
      <c r="Y18" s="461"/>
      <c r="Z18" s="461"/>
      <c r="AA18" s="461"/>
      <c r="AB18" s="461"/>
      <c r="AC18" s="461"/>
      <c r="AD18" s="461"/>
      <c r="AE18" s="462"/>
      <c r="AF18" s="238"/>
      <c r="AG18" s="239"/>
      <c r="AH18" s="239"/>
      <c r="AI18" s="239"/>
      <c r="AJ18" s="239"/>
      <c r="AK18" s="239"/>
      <c r="AL18" s="239"/>
      <c r="AM18" s="239"/>
      <c r="AN18" s="240"/>
      <c r="AO18" s="465"/>
      <c r="AP18" s="466"/>
      <c r="AQ18" s="470"/>
      <c r="AR18" s="470"/>
      <c r="AS18" s="470"/>
      <c r="AT18" s="470"/>
      <c r="AU18" s="470"/>
      <c r="AV18" s="470"/>
      <c r="AW18" s="470"/>
      <c r="AX18" s="470"/>
      <c r="AY18" s="473"/>
      <c r="BD18" s="178"/>
      <c r="BE18" s="178"/>
      <c r="BF18" s="178"/>
      <c r="BG18" s="178"/>
      <c r="BH18" s="178"/>
      <c r="BI18" s="178"/>
      <c r="BJ18" s="178"/>
      <c r="BK18" s="178"/>
      <c r="BL18" s="178"/>
      <c r="BM18" s="178"/>
      <c r="BN18" s="178"/>
      <c r="BO18" s="178"/>
      <c r="BP18" s="178"/>
      <c r="BQ18" s="178"/>
      <c r="BR18" s="178"/>
      <c r="BS18" s="178"/>
      <c r="BT18" s="178"/>
      <c r="BU18" s="178"/>
      <c r="BV18" s="178"/>
      <c r="BW18" s="178"/>
      <c r="BX18" s="178"/>
      <c r="BY18" s="178"/>
      <c r="BZ18" s="178"/>
      <c r="CA18" s="178"/>
      <c r="CB18" s="178"/>
      <c r="CC18" s="83"/>
      <c r="CD18" s="83"/>
      <c r="CE18" s="83"/>
      <c r="CF18" s="83"/>
      <c r="CG18" s="83"/>
      <c r="CH18" s="83"/>
    </row>
    <row r="19" spans="1:86" ht="13.5" customHeight="1">
      <c r="A19" s="241"/>
      <c r="B19" s="242"/>
      <c r="C19" s="242"/>
      <c r="D19" s="242"/>
      <c r="E19" s="242"/>
      <c r="F19" s="242"/>
      <c r="G19" s="242"/>
      <c r="H19" s="242"/>
      <c r="I19" s="242"/>
      <c r="J19" s="243"/>
      <c r="K19" s="467"/>
      <c r="L19" s="468"/>
      <c r="M19" s="471"/>
      <c r="N19" s="471"/>
      <c r="O19" s="471"/>
      <c r="P19" s="471"/>
      <c r="Q19" s="471"/>
      <c r="R19" s="471"/>
      <c r="S19" s="471"/>
      <c r="T19" s="471"/>
      <c r="U19" s="474"/>
      <c r="V19" s="450" t="s">
        <v>47</v>
      </c>
      <c r="W19" s="451"/>
      <c r="X19" s="452"/>
      <c r="Y19" s="452"/>
      <c r="Z19" s="452"/>
      <c r="AA19" s="452"/>
      <c r="AB19" s="452"/>
      <c r="AC19" s="452"/>
      <c r="AD19" s="453"/>
      <c r="AE19" s="454"/>
      <c r="AF19" s="241"/>
      <c r="AG19" s="242"/>
      <c r="AH19" s="242"/>
      <c r="AI19" s="242"/>
      <c r="AJ19" s="242"/>
      <c r="AK19" s="242"/>
      <c r="AL19" s="242"/>
      <c r="AM19" s="242"/>
      <c r="AN19" s="243"/>
      <c r="AO19" s="467"/>
      <c r="AP19" s="468"/>
      <c r="AQ19" s="471"/>
      <c r="AR19" s="471"/>
      <c r="AS19" s="471"/>
      <c r="AT19" s="471"/>
      <c r="AU19" s="471"/>
      <c r="AV19" s="471"/>
      <c r="AW19" s="471"/>
      <c r="AX19" s="471"/>
      <c r="AY19" s="474"/>
      <c r="BD19" s="178"/>
      <c r="BE19" s="178"/>
      <c r="BF19" s="178"/>
      <c r="BG19" s="178"/>
      <c r="BH19" s="178"/>
      <c r="BI19" s="178"/>
      <c r="BJ19" s="178"/>
      <c r="BK19" s="178"/>
      <c r="BL19" s="178"/>
      <c r="BM19" s="178"/>
      <c r="BN19" s="178"/>
      <c r="BO19" s="178"/>
      <c r="BP19" s="178"/>
      <c r="BQ19" s="178"/>
      <c r="BR19" s="178"/>
      <c r="BS19" s="178"/>
      <c r="BT19" s="178"/>
      <c r="BU19" s="178"/>
      <c r="BV19" s="178"/>
      <c r="BW19" s="178"/>
      <c r="BX19" s="178"/>
      <c r="BY19" s="178"/>
      <c r="BZ19" s="178"/>
      <c r="CA19" s="178"/>
      <c r="CB19" s="178"/>
      <c r="CC19" s="83"/>
      <c r="CD19" s="83"/>
      <c r="CE19" s="83"/>
      <c r="CF19" s="83"/>
      <c r="CG19" s="83"/>
      <c r="CH19" s="83"/>
    </row>
    <row r="20" spans="1:86" ht="15.6" customHeight="1">
      <c r="A20" s="127"/>
      <c r="B20" s="127"/>
      <c r="C20" s="127"/>
      <c r="D20" s="127"/>
      <c r="E20" s="127"/>
      <c r="F20" s="127"/>
      <c r="G20" s="127"/>
      <c r="H20" s="127"/>
      <c r="I20" s="127"/>
      <c r="J20" s="127"/>
      <c r="K20" s="127"/>
      <c r="L20" s="127"/>
      <c r="M20" s="164"/>
      <c r="N20" s="164"/>
      <c r="O20" s="164"/>
      <c r="P20" s="164"/>
      <c r="Q20" s="164"/>
      <c r="R20" s="164"/>
      <c r="S20" s="164"/>
      <c r="T20" s="164"/>
      <c r="U20" s="164"/>
      <c r="V20" s="101"/>
      <c r="W20" s="101"/>
      <c r="X20" s="101"/>
      <c r="Y20" s="101"/>
      <c r="Z20" s="101"/>
      <c r="AA20" s="101"/>
      <c r="AB20" s="101"/>
      <c r="AC20" s="101"/>
      <c r="AD20" s="101"/>
      <c r="AE20" s="101"/>
      <c r="AF20" s="127"/>
      <c r="AG20" s="127"/>
      <c r="AH20" s="127"/>
      <c r="AI20" s="127"/>
      <c r="AJ20" s="127"/>
      <c r="AK20" s="127"/>
      <c r="AL20" s="127"/>
      <c r="AM20" s="127"/>
      <c r="AN20" s="127"/>
      <c r="AO20" s="127"/>
      <c r="AP20" s="127"/>
      <c r="AQ20" s="164"/>
      <c r="AR20" s="164"/>
      <c r="AS20" s="164"/>
      <c r="AT20" s="164"/>
      <c r="AU20" s="164"/>
      <c r="AV20" s="164"/>
      <c r="AW20" s="164"/>
      <c r="AX20" s="164"/>
      <c r="AY20" s="164"/>
    </row>
    <row r="21" spans="1:86" ht="15.6" customHeight="1">
      <c r="A21" s="102" t="s">
        <v>102</v>
      </c>
      <c r="B21" s="93"/>
      <c r="C21" s="94"/>
      <c r="D21" s="94"/>
      <c r="E21" s="94"/>
      <c r="F21" s="94"/>
      <c r="G21" s="94"/>
      <c r="H21" s="94"/>
      <c r="I21" s="94"/>
      <c r="J21" s="94"/>
      <c r="K21" s="94"/>
      <c r="L21" s="94"/>
      <c r="M21" s="94"/>
      <c r="N21" s="94"/>
      <c r="O21" s="94"/>
      <c r="P21" s="94"/>
      <c r="Q21" s="94"/>
      <c r="R21" s="94"/>
      <c r="S21" s="94"/>
      <c r="T21" s="165"/>
      <c r="U21" s="165"/>
      <c r="V21" s="101"/>
      <c r="W21" s="101"/>
      <c r="X21" s="101"/>
      <c r="Y21" s="101"/>
      <c r="Z21" s="101"/>
      <c r="AA21" s="101"/>
      <c r="AB21" s="101"/>
      <c r="AC21" s="101"/>
      <c r="AD21" s="101"/>
      <c r="AE21" s="101"/>
      <c r="AF21" s="165"/>
      <c r="AG21" s="165"/>
      <c r="AH21" s="165"/>
      <c r="AI21" s="165"/>
      <c r="AJ21" s="165"/>
      <c r="AK21" s="165"/>
      <c r="AL21" s="165"/>
      <c r="AM21" s="165"/>
      <c r="AN21" s="165"/>
      <c r="AO21" s="165"/>
      <c r="AP21" s="165"/>
      <c r="AQ21" s="165"/>
      <c r="AR21" s="165"/>
      <c r="AS21" s="165"/>
      <c r="AT21" s="165"/>
      <c r="AU21" s="165"/>
      <c r="AV21" s="165"/>
      <c r="AW21" s="165"/>
      <c r="AX21" s="165"/>
      <c r="AY21" s="165"/>
      <c r="BD21" s="27">
        <f>IF(COUNTIF(BD25,"高度な管理OK")&gt;0,"○",)</f>
        <v>0</v>
      </c>
    </row>
    <row r="22" spans="1:86" ht="30" customHeight="1">
      <c r="A22" s="354" t="s">
        <v>103</v>
      </c>
      <c r="B22" s="355"/>
      <c r="C22" s="355"/>
      <c r="D22" s="355"/>
      <c r="E22" s="355"/>
      <c r="F22" s="355"/>
      <c r="G22" s="355"/>
      <c r="H22" s="355"/>
      <c r="I22" s="355"/>
      <c r="J22" s="355"/>
      <c r="K22" s="355"/>
      <c r="L22" s="355"/>
      <c r="M22" s="356"/>
      <c r="N22" s="357"/>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8"/>
      <c r="AS22" s="358"/>
      <c r="AT22" s="358"/>
      <c r="AU22" s="358"/>
      <c r="AV22" s="358"/>
      <c r="AW22" s="358"/>
      <c r="AX22" s="358"/>
      <c r="AY22" s="359"/>
      <c r="BD22" s="27">
        <f>IF(COUNTIF(BD5:CB19,"準整備士OK")&gt;0,IF(CH25=14,"","訪問特定整備士が同行しない場合、高度な管理手法の記載が必要です。"),IF(CH25=12,"準特定訪問整備士を届け出ない場合、高度な管理手法の記載は不要です。",))</f>
        <v>0</v>
      </c>
    </row>
    <row r="23" spans="1:86" ht="30" customHeight="1">
      <c r="A23" s="354" t="s">
        <v>104</v>
      </c>
      <c r="B23" s="355"/>
      <c r="C23" s="355"/>
      <c r="D23" s="355"/>
      <c r="E23" s="355"/>
      <c r="F23" s="355"/>
      <c r="G23" s="355"/>
      <c r="H23" s="355"/>
      <c r="I23" s="355"/>
      <c r="J23" s="355"/>
      <c r="K23" s="355"/>
      <c r="L23" s="355"/>
      <c r="M23" s="356"/>
      <c r="N23" s="357"/>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8"/>
      <c r="AU23" s="358"/>
      <c r="AV23" s="358"/>
      <c r="AW23" s="358"/>
      <c r="AX23" s="358"/>
      <c r="AY23" s="359"/>
    </row>
    <row r="24" spans="1:86" ht="50.4" customHeight="1">
      <c r="A24" s="478" t="s">
        <v>105</v>
      </c>
      <c r="B24" s="478"/>
      <c r="C24" s="478"/>
      <c r="D24" s="478"/>
      <c r="E24" s="478"/>
      <c r="F24" s="478"/>
      <c r="G24" s="478"/>
      <c r="H24" s="478"/>
      <c r="I24" s="478"/>
      <c r="J24" s="478"/>
      <c r="K24" s="478"/>
      <c r="L24" s="478"/>
      <c r="M24" s="478"/>
      <c r="N24" s="488" t="s">
        <v>106</v>
      </c>
      <c r="O24" s="488"/>
      <c r="P24" s="488"/>
      <c r="Q24" s="488"/>
      <c r="R24" s="488"/>
      <c r="S24" s="488"/>
      <c r="T24" s="488"/>
      <c r="U24" s="488"/>
      <c r="V24" s="488"/>
      <c r="W24" s="488"/>
      <c r="X24" s="488" t="s">
        <v>41</v>
      </c>
      <c r="Y24" s="488"/>
      <c r="Z24" s="488"/>
      <c r="AA24" s="488"/>
      <c r="AB24" s="488"/>
      <c r="AC24" s="488"/>
      <c r="AD24" s="488"/>
      <c r="AE24" s="488"/>
      <c r="AF24" s="488"/>
      <c r="AG24" s="488"/>
      <c r="AH24" s="489"/>
      <c r="AI24" s="487" t="s">
        <v>107</v>
      </c>
      <c r="AJ24" s="487"/>
      <c r="AK24" s="487"/>
      <c r="AL24" s="487"/>
      <c r="AM24" s="487"/>
      <c r="AN24" s="487"/>
      <c r="AO24" s="487"/>
      <c r="AP24" s="487"/>
      <c r="AQ24" s="487"/>
      <c r="AR24" s="487"/>
      <c r="AS24" s="487"/>
      <c r="AT24" s="487"/>
      <c r="AU24" s="487"/>
      <c r="AV24" s="487"/>
      <c r="AW24" s="487"/>
      <c r="AX24" s="487"/>
      <c r="AY24" s="487"/>
      <c r="BD24" s="83" t="str">
        <f>IF(COUNTIFS(AM25,"*（総合）*")+COUNTIF(AM25,"*（二輪）*")&gt;0,"資格制度の見直し後の資格が記載されています。確認してください。","")</f>
        <v/>
      </c>
    </row>
    <row r="25" spans="1:86" ht="11.25" customHeight="1">
      <c r="A25" s="478"/>
      <c r="B25" s="478"/>
      <c r="C25" s="478"/>
      <c r="D25" s="478"/>
      <c r="E25" s="478"/>
      <c r="F25" s="478"/>
      <c r="G25" s="478"/>
      <c r="H25" s="478"/>
      <c r="I25" s="478"/>
      <c r="J25" s="478"/>
      <c r="K25" s="478"/>
      <c r="L25" s="478"/>
      <c r="M25" s="478"/>
      <c r="N25" s="479"/>
      <c r="O25" s="479"/>
      <c r="P25" s="479"/>
      <c r="Q25" s="479"/>
      <c r="R25" s="479"/>
      <c r="S25" s="479"/>
      <c r="T25" s="479"/>
      <c r="U25" s="479"/>
      <c r="V25" s="479"/>
      <c r="W25" s="479"/>
      <c r="X25" s="480"/>
      <c r="Y25" s="481"/>
      <c r="Z25" s="192" t="s">
        <v>15</v>
      </c>
      <c r="AA25" s="192"/>
      <c r="AB25" s="192"/>
      <c r="AC25" s="192" t="s">
        <v>16</v>
      </c>
      <c r="AD25" s="192"/>
      <c r="AE25" s="192"/>
      <c r="AF25" s="192" t="s">
        <v>17</v>
      </c>
      <c r="AG25" s="192"/>
      <c r="AH25" s="223"/>
      <c r="AI25" s="128" t="s">
        <v>45</v>
      </c>
      <c r="AJ25" s="475"/>
      <c r="AK25" s="475"/>
      <c r="AL25" s="475"/>
      <c r="AM25" s="476"/>
      <c r="AN25" s="476"/>
      <c r="AO25" s="476"/>
      <c r="AP25" s="476"/>
      <c r="AQ25" s="476"/>
      <c r="AR25" s="476"/>
      <c r="AS25" s="476"/>
      <c r="AT25" s="476"/>
      <c r="AU25" s="476"/>
      <c r="AV25" s="476"/>
      <c r="AW25" s="476"/>
      <c r="AX25" s="476"/>
      <c r="AY25" s="477"/>
      <c r="BD25" s="178" t="str">
        <f>IF(CH25=0,"",IF(CH25=14,"高度な管理OK","必要項目が入力されていない可能性があります。"&amp;CHAR(10)&amp;"記載漏れが無いか確認してください。"))</f>
        <v/>
      </c>
      <c r="BE25" s="178"/>
      <c r="BF25" s="178"/>
      <c r="BG25" s="178"/>
      <c r="BH25" s="178"/>
      <c r="BI25" s="178"/>
      <c r="BJ25" s="178"/>
      <c r="BK25" s="178"/>
      <c r="BL25" s="178"/>
      <c r="BM25" s="178"/>
      <c r="BN25" s="178"/>
      <c r="BO25" s="178"/>
      <c r="BP25" s="178"/>
      <c r="BQ25" s="178"/>
      <c r="BR25" s="178"/>
      <c r="BS25" s="178"/>
      <c r="BT25" s="178"/>
      <c r="BU25" s="178"/>
      <c r="BV25" s="178"/>
      <c r="BW25" s="178"/>
      <c r="BX25" s="178"/>
      <c r="BY25" s="178"/>
      <c r="BZ25" s="178"/>
      <c r="CA25" s="178"/>
      <c r="CB25" s="178"/>
      <c r="CC25" s="83"/>
      <c r="CD25" s="83"/>
      <c r="CE25" s="83"/>
      <c r="CF25" s="83"/>
      <c r="CG25" s="83"/>
      <c r="CH25" s="83">
        <f>COUNTA(N22,N23,N25,AJ25,AM25,AJ26)+IF(X25="",0,1)+IF(OR(Z25="年",Z25=""),0,1)+IF(OR(AC25="月",AC25=""),0,1)+IF(OR(AF25="日",AF25=""),0,1)+IF(AJ27="",0,1)+IF(OR(AM27="年",AM27=""),0,1)+IF(OR(AR27="月",AR27=""),0,1)+IF(OR(AV27="日",AV27=""),0,1)</f>
        <v>0</v>
      </c>
    </row>
    <row r="26" spans="1:86" ht="11.25" customHeight="1">
      <c r="A26" s="478"/>
      <c r="B26" s="478"/>
      <c r="C26" s="478"/>
      <c r="D26" s="478"/>
      <c r="E26" s="478"/>
      <c r="F26" s="478"/>
      <c r="G26" s="478"/>
      <c r="H26" s="478"/>
      <c r="I26" s="478"/>
      <c r="J26" s="478"/>
      <c r="K26" s="478"/>
      <c r="L26" s="478"/>
      <c r="M26" s="478"/>
      <c r="N26" s="479"/>
      <c r="O26" s="479"/>
      <c r="P26" s="479"/>
      <c r="Q26" s="479"/>
      <c r="R26" s="479"/>
      <c r="S26" s="479"/>
      <c r="T26" s="479"/>
      <c r="U26" s="479"/>
      <c r="V26" s="479"/>
      <c r="W26" s="479"/>
      <c r="X26" s="482"/>
      <c r="Y26" s="483"/>
      <c r="Z26" s="193"/>
      <c r="AA26" s="193"/>
      <c r="AB26" s="193"/>
      <c r="AC26" s="193"/>
      <c r="AD26" s="193"/>
      <c r="AE26" s="193"/>
      <c r="AF26" s="193"/>
      <c r="AG26" s="193"/>
      <c r="AH26" s="224"/>
      <c r="AI26" s="129" t="s">
        <v>46</v>
      </c>
      <c r="AJ26" s="296"/>
      <c r="AK26" s="296"/>
      <c r="AL26" s="296"/>
      <c r="AM26" s="296"/>
      <c r="AN26" s="296"/>
      <c r="AO26" s="296"/>
      <c r="AP26" s="296"/>
      <c r="AQ26" s="296"/>
      <c r="AR26" s="296"/>
      <c r="AS26" s="296"/>
      <c r="AT26" s="296"/>
      <c r="AU26" s="296"/>
      <c r="AV26" s="296"/>
      <c r="AW26" s="296"/>
      <c r="AX26" s="296"/>
      <c r="AY26" s="486"/>
      <c r="BD26" s="178"/>
      <c r="BE26" s="178"/>
      <c r="BF26" s="178"/>
      <c r="BG26" s="178"/>
      <c r="BH26" s="178"/>
      <c r="BI26" s="178"/>
      <c r="BJ26" s="178"/>
      <c r="BK26" s="178"/>
      <c r="BL26" s="178"/>
      <c r="BM26" s="178"/>
      <c r="BN26" s="178"/>
      <c r="BO26" s="178"/>
      <c r="BP26" s="178"/>
      <c r="BQ26" s="178"/>
      <c r="BR26" s="178"/>
      <c r="BS26" s="178"/>
      <c r="BT26" s="178"/>
      <c r="BU26" s="178"/>
      <c r="BV26" s="178"/>
      <c r="BW26" s="178"/>
      <c r="BX26" s="178"/>
      <c r="BY26" s="178"/>
      <c r="BZ26" s="178"/>
      <c r="CA26" s="178"/>
      <c r="CB26" s="178"/>
      <c r="CC26" s="83"/>
      <c r="CD26" s="83"/>
      <c r="CE26" s="83"/>
      <c r="CF26" s="83"/>
      <c r="CG26" s="83"/>
      <c r="CH26" s="83"/>
    </row>
    <row r="27" spans="1:86" ht="11.25" customHeight="1">
      <c r="A27" s="478"/>
      <c r="B27" s="478"/>
      <c r="C27" s="478"/>
      <c r="D27" s="478"/>
      <c r="E27" s="478"/>
      <c r="F27" s="478"/>
      <c r="G27" s="478"/>
      <c r="H27" s="478"/>
      <c r="I27" s="478"/>
      <c r="J27" s="478"/>
      <c r="K27" s="478"/>
      <c r="L27" s="478"/>
      <c r="M27" s="478"/>
      <c r="N27" s="479"/>
      <c r="O27" s="479"/>
      <c r="P27" s="479"/>
      <c r="Q27" s="479"/>
      <c r="R27" s="479"/>
      <c r="S27" s="479"/>
      <c r="T27" s="479"/>
      <c r="U27" s="479"/>
      <c r="V27" s="479"/>
      <c r="W27" s="479"/>
      <c r="X27" s="484"/>
      <c r="Y27" s="485"/>
      <c r="Z27" s="194"/>
      <c r="AA27" s="194"/>
      <c r="AB27" s="194"/>
      <c r="AC27" s="194"/>
      <c r="AD27" s="194"/>
      <c r="AE27" s="194"/>
      <c r="AF27" s="194"/>
      <c r="AG27" s="194"/>
      <c r="AH27" s="225"/>
      <c r="AI27" s="130" t="s">
        <v>47</v>
      </c>
      <c r="AJ27" s="452"/>
      <c r="AK27" s="452"/>
      <c r="AL27" s="452"/>
      <c r="AM27" s="452"/>
      <c r="AN27" s="452"/>
      <c r="AO27" s="452"/>
      <c r="AP27" s="452"/>
      <c r="AQ27" s="452"/>
      <c r="AR27" s="452"/>
      <c r="AS27" s="452"/>
      <c r="AT27" s="452"/>
      <c r="AU27" s="452"/>
      <c r="AV27" s="453"/>
      <c r="AW27" s="453"/>
      <c r="AX27" s="453"/>
      <c r="AY27" s="453"/>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8"/>
      <c r="BZ27" s="178"/>
      <c r="CA27" s="178"/>
      <c r="CB27" s="178"/>
      <c r="CC27" s="83"/>
      <c r="CD27" s="83"/>
      <c r="CE27" s="83"/>
      <c r="CF27" s="83"/>
      <c r="CG27" s="83"/>
      <c r="CH27" s="83"/>
    </row>
    <row r="28" spans="1:86" ht="13.5" customHeight="1">
      <c r="A28" s="36"/>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BD28" s="27" t="str">
        <f>IF(COUNTIF(様式１!A36:A71,様式２!N25)&gt;0,"訪問特定整備等管理者、訪問特定整備士との兼務はできません。","")</f>
        <v/>
      </c>
    </row>
    <row r="29" spans="1:86" ht="19.649999999999999" customHeight="1">
      <c r="A29" s="491" t="s">
        <v>108</v>
      </c>
      <c r="B29" s="491"/>
      <c r="C29" s="491"/>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89"/>
      <c r="AG29" s="89"/>
      <c r="AH29" s="89"/>
      <c r="AI29" s="89"/>
      <c r="AJ29" s="89"/>
      <c r="AK29" s="89"/>
      <c r="AL29" s="89"/>
      <c r="AM29" s="89"/>
      <c r="AN29" s="89"/>
      <c r="AO29" s="89"/>
      <c r="AP29" s="89"/>
      <c r="AQ29" s="89"/>
      <c r="AR29" s="89"/>
      <c r="AS29" s="89"/>
      <c r="AT29" s="89"/>
      <c r="AU29" s="89"/>
      <c r="AV29" s="89"/>
      <c r="AW29" s="89"/>
      <c r="AX29" s="89"/>
      <c r="AY29" s="90"/>
    </row>
    <row r="30" spans="1:86" ht="22.5" customHeight="1">
      <c r="A30" s="289" t="s">
        <v>40</v>
      </c>
      <c r="B30" s="258"/>
      <c r="C30" s="258"/>
      <c r="D30" s="258"/>
      <c r="E30" s="258"/>
      <c r="F30" s="258"/>
      <c r="G30" s="258"/>
      <c r="H30" s="258"/>
      <c r="I30" s="258"/>
      <c r="J30" s="259"/>
      <c r="K30" s="490" t="s">
        <v>41</v>
      </c>
      <c r="L30" s="252"/>
      <c r="M30" s="252"/>
      <c r="N30" s="252"/>
      <c r="O30" s="252"/>
      <c r="P30" s="252"/>
      <c r="Q30" s="252"/>
      <c r="R30" s="252"/>
      <c r="S30" s="252"/>
      <c r="T30" s="252"/>
      <c r="U30" s="253"/>
      <c r="V30" s="263" t="s">
        <v>42</v>
      </c>
      <c r="W30" s="264"/>
      <c r="X30" s="264"/>
      <c r="Y30" s="264"/>
      <c r="Z30" s="264"/>
      <c r="AA30" s="264"/>
      <c r="AB30" s="264"/>
      <c r="AC30" s="264"/>
      <c r="AD30" s="264"/>
      <c r="AE30" s="265"/>
      <c r="AF30" s="251" t="s">
        <v>43</v>
      </c>
      <c r="AG30" s="252"/>
      <c r="AH30" s="252"/>
      <c r="AI30" s="252"/>
      <c r="AJ30" s="252"/>
      <c r="AK30" s="252"/>
      <c r="AL30" s="252"/>
      <c r="AM30" s="252"/>
      <c r="AN30" s="253"/>
      <c r="AO30" s="280" t="s">
        <v>44</v>
      </c>
      <c r="AP30" s="252"/>
      <c r="AQ30" s="252"/>
      <c r="AR30" s="252"/>
      <c r="AS30" s="252"/>
      <c r="AT30" s="252"/>
      <c r="AU30" s="252"/>
      <c r="AV30" s="252"/>
      <c r="AW30" s="252"/>
      <c r="AX30" s="252"/>
      <c r="AY30" s="253"/>
      <c r="BD30" s="83">
        <f>COUNTIF(BD32:CB46,"車体電気OK")</f>
        <v>0</v>
      </c>
    </row>
    <row r="31" spans="1:86" ht="26.25" customHeight="1">
      <c r="A31" s="260"/>
      <c r="B31" s="261"/>
      <c r="C31" s="261"/>
      <c r="D31" s="261"/>
      <c r="E31" s="261"/>
      <c r="F31" s="261"/>
      <c r="G31" s="261"/>
      <c r="H31" s="261"/>
      <c r="I31" s="261"/>
      <c r="J31" s="262"/>
      <c r="K31" s="254"/>
      <c r="L31" s="255"/>
      <c r="M31" s="255"/>
      <c r="N31" s="255"/>
      <c r="O31" s="255"/>
      <c r="P31" s="255"/>
      <c r="Q31" s="255"/>
      <c r="R31" s="255"/>
      <c r="S31" s="255"/>
      <c r="T31" s="255"/>
      <c r="U31" s="256"/>
      <c r="V31" s="266"/>
      <c r="W31" s="267"/>
      <c r="X31" s="267"/>
      <c r="Y31" s="267"/>
      <c r="Z31" s="267"/>
      <c r="AA31" s="267"/>
      <c r="AB31" s="267"/>
      <c r="AC31" s="267"/>
      <c r="AD31" s="267"/>
      <c r="AE31" s="268"/>
      <c r="AF31" s="254"/>
      <c r="AG31" s="255"/>
      <c r="AH31" s="255"/>
      <c r="AI31" s="255"/>
      <c r="AJ31" s="255"/>
      <c r="AK31" s="255"/>
      <c r="AL31" s="255"/>
      <c r="AM31" s="255"/>
      <c r="AN31" s="256"/>
      <c r="AO31" s="255"/>
      <c r="AP31" s="255"/>
      <c r="AQ31" s="255"/>
      <c r="AR31" s="255"/>
      <c r="AS31" s="255"/>
      <c r="AT31" s="255"/>
      <c r="AU31" s="255"/>
      <c r="AV31" s="255"/>
      <c r="AW31" s="255"/>
      <c r="AX31" s="255"/>
      <c r="AY31" s="256"/>
      <c r="BD31" s="83" t="str">
        <f>IF(COUNTIF(W32:AE46,"*電子制御*")&gt;0,"資格制度の見直し後の資格が記載されています。確認してください。","")</f>
        <v/>
      </c>
    </row>
    <row r="32" spans="1:86" ht="13.5" customHeight="1">
      <c r="A32" s="244"/>
      <c r="B32" s="245"/>
      <c r="C32" s="245"/>
      <c r="D32" s="245"/>
      <c r="E32" s="245"/>
      <c r="F32" s="245"/>
      <c r="G32" s="245"/>
      <c r="H32" s="245"/>
      <c r="I32" s="245"/>
      <c r="J32" s="246"/>
      <c r="K32" s="463"/>
      <c r="L32" s="464"/>
      <c r="M32" s="469" t="s">
        <v>15</v>
      </c>
      <c r="N32" s="469"/>
      <c r="O32" s="469"/>
      <c r="P32" s="469" t="s">
        <v>16</v>
      </c>
      <c r="Q32" s="469"/>
      <c r="R32" s="469"/>
      <c r="S32" s="469" t="s">
        <v>17</v>
      </c>
      <c r="T32" s="469"/>
      <c r="U32" s="472"/>
      <c r="V32" s="455" t="s">
        <v>45</v>
      </c>
      <c r="W32" s="456"/>
      <c r="X32" s="457"/>
      <c r="Y32" s="457"/>
      <c r="Z32" s="457"/>
      <c r="AA32" s="457"/>
      <c r="AB32" s="457"/>
      <c r="AC32" s="457"/>
      <c r="AD32" s="457"/>
      <c r="AE32" s="458"/>
      <c r="AF32" s="232"/>
      <c r="AG32" s="233"/>
      <c r="AH32" s="233"/>
      <c r="AI32" s="233"/>
      <c r="AJ32" s="233"/>
      <c r="AK32" s="233"/>
      <c r="AL32" s="233"/>
      <c r="AM32" s="233"/>
      <c r="AN32" s="234"/>
      <c r="AO32" s="463" t="s">
        <v>14</v>
      </c>
      <c r="AP32" s="464"/>
      <c r="AQ32" s="192" t="s">
        <v>15</v>
      </c>
      <c r="AR32" s="192"/>
      <c r="AS32" s="192"/>
      <c r="AT32" s="192" t="s">
        <v>16</v>
      </c>
      <c r="AU32" s="192"/>
      <c r="AV32" s="192"/>
      <c r="AW32" s="192" t="s">
        <v>17</v>
      </c>
      <c r="AX32" s="192"/>
      <c r="AY32" s="223"/>
      <c r="BD32" s="178" t="str">
        <f>IF(CH32=1,"",IF(CH32=18,"車体電気OK","必要項目が入力されていない可能性があります。"&amp;CHAR(10)&amp;"記載漏れが無いか確認してください。"))</f>
        <v/>
      </c>
      <c r="BE32" s="178"/>
      <c r="BF32" s="178"/>
      <c r="BG32" s="178"/>
      <c r="BH32" s="178"/>
      <c r="BI32" s="178"/>
      <c r="BJ32" s="178"/>
      <c r="BK32" s="178"/>
      <c r="BL32" s="178"/>
      <c r="BM32" s="178"/>
      <c r="BN32" s="178"/>
      <c r="BO32" s="178"/>
      <c r="BP32" s="178"/>
      <c r="BQ32" s="178"/>
      <c r="BR32" s="178"/>
      <c r="BS32" s="178"/>
      <c r="BT32" s="178"/>
      <c r="BU32" s="178"/>
      <c r="BV32" s="178"/>
      <c r="BW32" s="178"/>
      <c r="BX32" s="178"/>
      <c r="BY32" s="178"/>
      <c r="BZ32" s="178"/>
      <c r="CA32" s="178"/>
      <c r="CB32" s="178"/>
      <c r="CC32" s="83"/>
      <c r="CD32" s="83"/>
      <c r="CE32" s="83"/>
      <c r="CF32" s="83"/>
      <c r="CG32" s="83"/>
      <c r="CH32" s="83">
        <f>COUNTA(A32:J34,W32:AE34,AF32:AN34)+IF(K32="",0,1)+IF(OR(M32="年",M32=""),0,1)+IF(OR(P32="月",P32=""),0,1)+IF(OR(S32="日",S32=""),0,1)+IF(AO32="",0,1)+IF(OR(AQ32="年",AQ32=""),0,1)+IF(OR(AT32="月",AT32=""),0,1)+IF(OR(AW32="日",AW32=""),0,1)</f>
        <v>1</v>
      </c>
    </row>
    <row r="33" spans="1:86" ht="13.5" customHeight="1">
      <c r="A33" s="238"/>
      <c r="B33" s="239"/>
      <c r="C33" s="239"/>
      <c r="D33" s="239"/>
      <c r="E33" s="239"/>
      <c r="F33" s="239"/>
      <c r="G33" s="239"/>
      <c r="H33" s="239"/>
      <c r="I33" s="239"/>
      <c r="J33" s="240"/>
      <c r="K33" s="465"/>
      <c r="L33" s="466"/>
      <c r="M33" s="470"/>
      <c r="N33" s="470"/>
      <c r="O33" s="470"/>
      <c r="P33" s="470"/>
      <c r="Q33" s="470"/>
      <c r="R33" s="470"/>
      <c r="S33" s="470"/>
      <c r="T33" s="470"/>
      <c r="U33" s="473"/>
      <c r="V33" s="459" t="s">
        <v>46</v>
      </c>
      <c r="W33" s="460"/>
      <c r="X33" s="461"/>
      <c r="Y33" s="461"/>
      <c r="Z33" s="461"/>
      <c r="AA33" s="461"/>
      <c r="AB33" s="461"/>
      <c r="AC33" s="461"/>
      <c r="AD33" s="461"/>
      <c r="AE33" s="462"/>
      <c r="AF33" s="195"/>
      <c r="AG33" s="196"/>
      <c r="AH33" s="196"/>
      <c r="AI33" s="196"/>
      <c r="AJ33" s="196"/>
      <c r="AK33" s="196"/>
      <c r="AL33" s="196"/>
      <c r="AM33" s="196"/>
      <c r="AN33" s="197"/>
      <c r="AO33" s="465"/>
      <c r="AP33" s="466"/>
      <c r="AQ33" s="193"/>
      <c r="AR33" s="193"/>
      <c r="AS33" s="193"/>
      <c r="AT33" s="193"/>
      <c r="AU33" s="193"/>
      <c r="AV33" s="193"/>
      <c r="AW33" s="193"/>
      <c r="AX33" s="193"/>
      <c r="AY33" s="224"/>
      <c r="BD33" s="178"/>
      <c r="BE33" s="178"/>
      <c r="BF33" s="178"/>
      <c r="BG33" s="178"/>
      <c r="BH33" s="178"/>
      <c r="BI33" s="178"/>
      <c r="BJ33" s="178"/>
      <c r="BK33" s="178"/>
      <c r="BL33" s="178"/>
      <c r="BM33" s="178"/>
      <c r="BN33" s="178"/>
      <c r="BO33" s="178"/>
      <c r="BP33" s="178"/>
      <c r="BQ33" s="178"/>
      <c r="BR33" s="178"/>
      <c r="BS33" s="178"/>
      <c r="BT33" s="178"/>
      <c r="BU33" s="178"/>
      <c r="BV33" s="178"/>
      <c r="BW33" s="178"/>
      <c r="BX33" s="178"/>
      <c r="BY33" s="178"/>
      <c r="BZ33" s="178"/>
      <c r="CA33" s="178"/>
      <c r="CB33" s="178"/>
      <c r="CC33" s="83"/>
      <c r="CD33" s="83"/>
      <c r="CE33" s="83"/>
      <c r="CF33" s="83"/>
      <c r="CG33" s="83"/>
      <c r="CH33" s="83"/>
    </row>
    <row r="34" spans="1:86" ht="13.5" customHeight="1">
      <c r="A34" s="241"/>
      <c r="B34" s="242"/>
      <c r="C34" s="242"/>
      <c r="D34" s="242"/>
      <c r="E34" s="242"/>
      <c r="F34" s="242"/>
      <c r="G34" s="242"/>
      <c r="H34" s="242"/>
      <c r="I34" s="242"/>
      <c r="J34" s="243"/>
      <c r="K34" s="467"/>
      <c r="L34" s="468"/>
      <c r="M34" s="471"/>
      <c r="N34" s="471"/>
      <c r="O34" s="471"/>
      <c r="P34" s="471"/>
      <c r="Q34" s="471"/>
      <c r="R34" s="471"/>
      <c r="S34" s="471"/>
      <c r="T34" s="471"/>
      <c r="U34" s="474"/>
      <c r="V34" s="450" t="s">
        <v>47</v>
      </c>
      <c r="W34" s="451"/>
      <c r="X34" s="452"/>
      <c r="Y34" s="452"/>
      <c r="Z34" s="452"/>
      <c r="AA34" s="452"/>
      <c r="AB34" s="452"/>
      <c r="AC34" s="452"/>
      <c r="AD34" s="453"/>
      <c r="AE34" s="454"/>
      <c r="AF34" s="198"/>
      <c r="AG34" s="199"/>
      <c r="AH34" s="199"/>
      <c r="AI34" s="199"/>
      <c r="AJ34" s="199"/>
      <c r="AK34" s="199"/>
      <c r="AL34" s="199"/>
      <c r="AM34" s="199"/>
      <c r="AN34" s="200"/>
      <c r="AO34" s="467"/>
      <c r="AP34" s="468"/>
      <c r="AQ34" s="194"/>
      <c r="AR34" s="194"/>
      <c r="AS34" s="194"/>
      <c r="AT34" s="194"/>
      <c r="AU34" s="194"/>
      <c r="AV34" s="194"/>
      <c r="AW34" s="194"/>
      <c r="AX34" s="194"/>
      <c r="AY34" s="225"/>
      <c r="BD34" s="178"/>
      <c r="BE34" s="178"/>
      <c r="BF34" s="178"/>
      <c r="BG34" s="178"/>
      <c r="BH34" s="178"/>
      <c r="BI34" s="178"/>
      <c r="BJ34" s="178"/>
      <c r="BK34" s="178"/>
      <c r="BL34" s="178"/>
      <c r="BM34" s="178"/>
      <c r="BN34" s="178"/>
      <c r="BO34" s="178"/>
      <c r="BP34" s="178"/>
      <c r="BQ34" s="178"/>
      <c r="BR34" s="178"/>
      <c r="BS34" s="178"/>
      <c r="BT34" s="178"/>
      <c r="BU34" s="178"/>
      <c r="BV34" s="178"/>
      <c r="BW34" s="178"/>
      <c r="BX34" s="178"/>
      <c r="BY34" s="178"/>
      <c r="BZ34" s="178"/>
      <c r="CA34" s="178"/>
      <c r="CB34" s="178"/>
      <c r="CC34" s="83"/>
      <c r="CD34" s="83"/>
      <c r="CE34" s="83"/>
      <c r="CF34" s="83"/>
      <c r="CG34" s="83"/>
      <c r="CH34" s="83"/>
    </row>
    <row r="35" spans="1:86" ht="13.5" customHeight="1">
      <c r="A35" s="244"/>
      <c r="B35" s="245"/>
      <c r="C35" s="245"/>
      <c r="D35" s="245"/>
      <c r="E35" s="245"/>
      <c r="F35" s="245"/>
      <c r="G35" s="245"/>
      <c r="H35" s="245"/>
      <c r="I35" s="245"/>
      <c r="J35" s="246"/>
      <c r="K35" s="463"/>
      <c r="L35" s="464"/>
      <c r="M35" s="469" t="s">
        <v>15</v>
      </c>
      <c r="N35" s="469"/>
      <c r="O35" s="469"/>
      <c r="P35" s="469" t="s">
        <v>16</v>
      </c>
      <c r="Q35" s="469"/>
      <c r="R35" s="469"/>
      <c r="S35" s="469" t="s">
        <v>17</v>
      </c>
      <c r="T35" s="469"/>
      <c r="U35" s="472"/>
      <c r="V35" s="455" t="s">
        <v>45</v>
      </c>
      <c r="W35" s="456"/>
      <c r="X35" s="457"/>
      <c r="Y35" s="457"/>
      <c r="Z35" s="457"/>
      <c r="AA35" s="457"/>
      <c r="AB35" s="457"/>
      <c r="AC35" s="457"/>
      <c r="AD35" s="457"/>
      <c r="AE35" s="458"/>
      <c r="AF35" s="232"/>
      <c r="AG35" s="233"/>
      <c r="AH35" s="233"/>
      <c r="AI35" s="233"/>
      <c r="AJ35" s="233"/>
      <c r="AK35" s="233"/>
      <c r="AL35" s="233"/>
      <c r="AM35" s="233"/>
      <c r="AN35" s="234"/>
      <c r="AO35" s="463" t="s">
        <v>14</v>
      </c>
      <c r="AP35" s="464"/>
      <c r="AQ35" s="192" t="s">
        <v>15</v>
      </c>
      <c r="AR35" s="192"/>
      <c r="AS35" s="192"/>
      <c r="AT35" s="192" t="s">
        <v>16</v>
      </c>
      <c r="AU35" s="192"/>
      <c r="AV35" s="192"/>
      <c r="AW35" s="192" t="s">
        <v>17</v>
      </c>
      <c r="AX35" s="192"/>
      <c r="AY35" s="223"/>
      <c r="BD35" s="178" t="str">
        <f>IF(CH35=1,"",IF(CH35=18,"車体電気OK","必要項目が入力されていない可能性があります。"&amp;CHAR(10)&amp;"記載漏れが無いか確認してください。"))</f>
        <v/>
      </c>
      <c r="BE35" s="178"/>
      <c r="BF35" s="178"/>
      <c r="BG35" s="178"/>
      <c r="BH35" s="178"/>
      <c r="BI35" s="178"/>
      <c r="BJ35" s="178"/>
      <c r="BK35" s="178"/>
      <c r="BL35" s="178"/>
      <c r="BM35" s="178"/>
      <c r="BN35" s="178"/>
      <c r="BO35" s="178"/>
      <c r="BP35" s="178"/>
      <c r="BQ35" s="178"/>
      <c r="BR35" s="178"/>
      <c r="BS35" s="178"/>
      <c r="BT35" s="178"/>
      <c r="BU35" s="178"/>
      <c r="BV35" s="178"/>
      <c r="BW35" s="178"/>
      <c r="BX35" s="178"/>
      <c r="BY35" s="178"/>
      <c r="BZ35" s="178"/>
      <c r="CA35" s="178"/>
      <c r="CB35" s="178"/>
      <c r="CC35" s="83"/>
      <c r="CD35" s="83"/>
      <c r="CE35" s="83"/>
      <c r="CF35" s="83"/>
      <c r="CG35" s="83"/>
      <c r="CH35" s="83">
        <f>COUNTA(A35:J37,W35:AE37,AF35:AN37)+IF(K35="",0,1)+IF(OR(M35="年",M35=""),0,1)+IF(OR(P35="月",P35=""),0,1)+IF(OR(S35="日",S35=""),0,1)+IF(AO35="",0,1)+IF(OR(AQ35="年",AQ35=""),0,1)+IF(OR(AT35="月",AT35=""),0,1)+IF(OR(AW35="日",AW35=""),0,1)</f>
        <v>1</v>
      </c>
    </row>
    <row r="36" spans="1:86" ht="13.5" customHeight="1">
      <c r="A36" s="238"/>
      <c r="B36" s="239"/>
      <c r="C36" s="239"/>
      <c r="D36" s="239"/>
      <c r="E36" s="239"/>
      <c r="F36" s="239"/>
      <c r="G36" s="239"/>
      <c r="H36" s="239"/>
      <c r="I36" s="239"/>
      <c r="J36" s="240"/>
      <c r="K36" s="465"/>
      <c r="L36" s="466"/>
      <c r="M36" s="470"/>
      <c r="N36" s="470"/>
      <c r="O36" s="470"/>
      <c r="P36" s="470"/>
      <c r="Q36" s="470"/>
      <c r="R36" s="470"/>
      <c r="S36" s="470"/>
      <c r="T36" s="470"/>
      <c r="U36" s="473"/>
      <c r="V36" s="459" t="s">
        <v>46</v>
      </c>
      <c r="W36" s="460"/>
      <c r="X36" s="461"/>
      <c r="Y36" s="461"/>
      <c r="Z36" s="461"/>
      <c r="AA36" s="461"/>
      <c r="AB36" s="461"/>
      <c r="AC36" s="461"/>
      <c r="AD36" s="461"/>
      <c r="AE36" s="462"/>
      <c r="AF36" s="195"/>
      <c r="AG36" s="196"/>
      <c r="AH36" s="196"/>
      <c r="AI36" s="196"/>
      <c r="AJ36" s="196"/>
      <c r="AK36" s="196"/>
      <c r="AL36" s="196"/>
      <c r="AM36" s="196"/>
      <c r="AN36" s="197"/>
      <c r="AO36" s="465"/>
      <c r="AP36" s="466"/>
      <c r="AQ36" s="193"/>
      <c r="AR36" s="193"/>
      <c r="AS36" s="193"/>
      <c r="AT36" s="193"/>
      <c r="AU36" s="193"/>
      <c r="AV36" s="193"/>
      <c r="AW36" s="193"/>
      <c r="AX36" s="193"/>
      <c r="AY36" s="224"/>
      <c r="BD36" s="178"/>
      <c r="BE36" s="178"/>
      <c r="BF36" s="178"/>
      <c r="BG36" s="178"/>
      <c r="BH36" s="178"/>
      <c r="BI36" s="178"/>
      <c r="BJ36" s="178"/>
      <c r="BK36" s="178"/>
      <c r="BL36" s="178"/>
      <c r="BM36" s="178"/>
      <c r="BN36" s="178"/>
      <c r="BO36" s="178"/>
      <c r="BP36" s="178"/>
      <c r="BQ36" s="178"/>
      <c r="BR36" s="178"/>
      <c r="BS36" s="178"/>
      <c r="BT36" s="178"/>
      <c r="BU36" s="178"/>
      <c r="BV36" s="178"/>
      <c r="BW36" s="178"/>
      <c r="BX36" s="178"/>
      <c r="BY36" s="178"/>
      <c r="BZ36" s="178"/>
      <c r="CA36" s="178"/>
      <c r="CB36" s="178"/>
      <c r="CC36" s="83"/>
      <c r="CD36" s="83"/>
      <c r="CE36" s="83"/>
      <c r="CF36" s="83"/>
      <c r="CG36" s="83"/>
      <c r="CH36" s="83"/>
    </row>
    <row r="37" spans="1:86" ht="13.5" customHeight="1">
      <c r="A37" s="241"/>
      <c r="B37" s="242"/>
      <c r="C37" s="242"/>
      <c r="D37" s="242"/>
      <c r="E37" s="242"/>
      <c r="F37" s="242"/>
      <c r="G37" s="242"/>
      <c r="H37" s="242"/>
      <c r="I37" s="242"/>
      <c r="J37" s="243"/>
      <c r="K37" s="467"/>
      <c r="L37" s="468"/>
      <c r="M37" s="471"/>
      <c r="N37" s="471"/>
      <c r="O37" s="471"/>
      <c r="P37" s="471"/>
      <c r="Q37" s="471"/>
      <c r="R37" s="471"/>
      <c r="S37" s="471"/>
      <c r="T37" s="471"/>
      <c r="U37" s="474"/>
      <c r="V37" s="450" t="s">
        <v>47</v>
      </c>
      <c r="W37" s="451"/>
      <c r="X37" s="452"/>
      <c r="Y37" s="452"/>
      <c r="Z37" s="452"/>
      <c r="AA37" s="452"/>
      <c r="AB37" s="452"/>
      <c r="AC37" s="452"/>
      <c r="AD37" s="453"/>
      <c r="AE37" s="454"/>
      <c r="AF37" s="198"/>
      <c r="AG37" s="199"/>
      <c r="AH37" s="199"/>
      <c r="AI37" s="199"/>
      <c r="AJ37" s="199"/>
      <c r="AK37" s="199"/>
      <c r="AL37" s="199"/>
      <c r="AM37" s="199"/>
      <c r="AN37" s="200"/>
      <c r="AO37" s="467"/>
      <c r="AP37" s="468"/>
      <c r="AQ37" s="194"/>
      <c r="AR37" s="194"/>
      <c r="AS37" s="194"/>
      <c r="AT37" s="194"/>
      <c r="AU37" s="194"/>
      <c r="AV37" s="194"/>
      <c r="AW37" s="194"/>
      <c r="AX37" s="194"/>
      <c r="AY37" s="225"/>
      <c r="BD37" s="178"/>
      <c r="BE37" s="178"/>
      <c r="BF37" s="178"/>
      <c r="BG37" s="178"/>
      <c r="BH37" s="178"/>
      <c r="BI37" s="178"/>
      <c r="BJ37" s="178"/>
      <c r="BK37" s="178"/>
      <c r="BL37" s="178"/>
      <c r="BM37" s="178"/>
      <c r="BN37" s="178"/>
      <c r="BO37" s="178"/>
      <c r="BP37" s="178"/>
      <c r="BQ37" s="178"/>
      <c r="BR37" s="178"/>
      <c r="BS37" s="178"/>
      <c r="BT37" s="178"/>
      <c r="BU37" s="178"/>
      <c r="BV37" s="178"/>
      <c r="BW37" s="178"/>
      <c r="BX37" s="178"/>
      <c r="BY37" s="178"/>
      <c r="BZ37" s="178"/>
      <c r="CA37" s="178"/>
      <c r="CB37" s="178"/>
      <c r="CC37" s="83"/>
      <c r="CD37" s="83"/>
      <c r="CE37" s="83"/>
      <c r="CF37" s="83"/>
      <c r="CG37" s="83"/>
      <c r="CH37" s="83"/>
    </row>
    <row r="38" spans="1:86" ht="16.5" customHeight="1">
      <c r="A38" s="244"/>
      <c r="B38" s="245"/>
      <c r="C38" s="245"/>
      <c r="D38" s="245"/>
      <c r="E38" s="245"/>
      <c r="F38" s="245"/>
      <c r="G38" s="245"/>
      <c r="H38" s="245"/>
      <c r="I38" s="245"/>
      <c r="J38" s="246"/>
      <c r="K38" s="463"/>
      <c r="L38" s="464"/>
      <c r="M38" s="469" t="s">
        <v>15</v>
      </c>
      <c r="N38" s="469"/>
      <c r="O38" s="469"/>
      <c r="P38" s="469" t="s">
        <v>16</v>
      </c>
      <c r="Q38" s="469"/>
      <c r="R38" s="469"/>
      <c r="S38" s="469" t="s">
        <v>17</v>
      </c>
      <c r="T38" s="469"/>
      <c r="U38" s="472"/>
      <c r="V38" s="455" t="s">
        <v>45</v>
      </c>
      <c r="W38" s="456"/>
      <c r="X38" s="457"/>
      <c r="Y38" s="457"/>
      <c r="Z38" s="457"/>
      <c r="AA38" s="457"/>
      <c r="AB38" s="457"/>
      <c r="AC38" s="457"/>
      <c r="AD38" s="457"/>
      <c r="AE38" s="458"/>
      <c r="AF38" s="232"/>
      <c r="AG38" s="233"/>
      <c r="AH38" s="233"/>
      <c r="AI38" s="233"/>
      <c r="AJ38" s="233"/>
      <c r="AK38" s="233"/>
      <c r="AL38" s="233"/>
      <c r="AM38" s="233"/>
      <c r="AN38" s="234"/>
      <c r="AO38" s="463" t="s">
        <v>14</v>
      </c>
      <c r="AP38" s="464"/>
      <c r="AQ38" s="192" t="s">
        <v>15</v>
      </c>
      <c r="AR38" s="192"/>
      <c r="AS38" s="192"/>
      <c r="AT38" s="192" t="s">
        <v>16</v>
      </c>
      <c r="AU38" s="192"/>
      <c r="AV38" s="192"/>
      <c r="AW38" s="192" t="s">
        <v>17</v>
      </c>
      <c r="AX38" s="192"/>
      <c r="AY38" s="223"/>
      <c r="BD38" s="178" t="str">
        <f t="shared" ref="BD38" si="3">IF(CH38=1,"",IF(CH38=18,"車体電気OK","必要項目が入力されていない可能性があります。"&amp;CHAR(10)&amp;"記載漏れが無いか確認してください。"))</f>
        <v/>
      </c>
      <c r="BE38" s="178"/>
      <c r="BF38" s="178"/>
      <c r="BG38" s="178"/>
      <c r="BH38" s="178"/>
      <c r="BI38" s="178"/>
      <c r="BJ38" s="178"/>
      <c r="BK38" s="178"/>
      <c r="BL38" s="178"/>
      <c r="BM38" s="178"/>
      <c r="BN38" s="178"/>
      <c r="BO38" s="178"/>
      <c r="BP38" s="178"/>
      <c r="BQ38" s="178"/>
      <c r="BR38" s="178"/>
      <c r="BS38" s="178"/>
      <c r="BT38" s="178"/>
      <c r="BU38" s="178"/>
      <c r="BV38" s="178"/>
      <c r="BW38" s="178"/>
      <c r="BX38" s="178"/>
      <c r="BY38" s="178"/>
      <c r="BZ38" s="178"/>
      <c r="CA38" s="178"/>
      <c r="CB38" s="178"/>
      <c r="CC38" s="83"/>
      <c r="CD38" s="83"/>
      <c r="CE38" s="83"/>
      <c r="CF38" s="83"/>
      <c r="CG38" s="83"/>
      <c r="CH38" s="83">
        <f>COUNTA(A38:J40,W38:AE40,AF38:AN40)+IF(K38="",0,1)+IF(OR(M38="年",M38=""),0,1)+IF(OR(P38="月",P38=""),0,1)+IF(OR(S38="日",S38=""),0,1)+IF(AO38="",0,1)+IF(OR(AQ38="年",AQ38=""),0,1)+IF(OR(AT38="月",AT38=""),0,1)+IF(OR(AW38="日",AW38=""),0,1)</f>
        <v>1</v>
      </c>
    </row>
    <row r="39" spans="1:86" ht="16.5" customHeight="1">
      <c r="A39" s="238"/>
      <c r="B39" s="239"/>
      <c r="C39" s="239"/>
      <c r="D39" s="239"/>
      <c r="E39" s="239"/>
      <c r="F39" s="239"/>
      <c r="G39" s="239"/>
      <c r="H39" s="239"/>
      <c r="I39" s="239"/>
      <c r="J39" s="240"/>
      <c r="K39" s="465"/>
      <c r="L39" s="466"/>
      <c r="M39" s="470"/>
      <c r="N39" s="470"/>
      <c r="O39" s="470"/>
      <c r="P39" s="470"/>
      <c r="Q39" s="470"/>
      <c r="R39" s="470"/>
      <c r="S39" s="470"/>
      <c r="T39" s="470"/>
      <c r="U39" s="473"/>
      <c r="V39" s="459" t="s">
        <v>46</v>
      </c>
      <c r="W39" s="460"/>
      <c r="X39" s="461"/>
      <c r="Y39" s="461"/>
      <c r="Z39" s="461"/>
      <c r="AA39" s="461"/>
      <c r="AB39" s="461"/>
      <c r="AC39" s="461"/>
      <c r="AD39" s="461"/>
      <c r="AE39" s="462"/>
      <c r="AF39" s="195"/>
      <c r="AG39" s="196"/>
      <c r="AH39" s="196"/>
      <c r="AI39" s="196"/>
      <c r="AJ39" s="196"/>
      <c r="AK39" s="196"/>
      <c r="AL39" s="196"/>
      <c r="AM39" s="196"/>
      <c r="AN39" s="197"/>
      <c r="AO39" s="465"/>
      <c r="AP39" s="466"/>
      <c r="AQ39" s="193"/>
      <c r="AR39" s="193"/>
      <c r="AS39" s="193"/>
      <c r="AT39" s="193"/>
      <c r="AU39" s="193"/>
      <c r="AV39" s="193"/>
      <c r="AW39" s="193"/>
      <c r="AX39" s="193"/>
      <c r="AY39" s="224"/>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c r="CC39" s="83"/>
      <c r="CD39" s="83"/>
      <c r="CE39" s="83"/>
      <c r="CF39" s="83"/>
      <c r="CG39" s="83"/>
      <c r="CH39" s="83"/>
    </row>
    <row r="40" spans="1:86" ht="16.5" customHeight="1">
      <c r="A40" s="241"/>
      <c r="B40" s="242"/>
      <c r="C40" s="242"/>
      <c r="D40" s="242"/>
      <c r="E40" s="242"/>
      <c r="F40" s="242"/>
      <c r="G40" s="242"/>
      <c r="H40" s="242"/>
      <c r="I40" s="242"/>
      <c r="J40" s="243"/>
      <c r="K40" s="467"/>
      <c r="L40" s="468"/>
      <c r="M40" s="471"/>
      <c r="N40" s="471"/>
      <c r="O40" s="471"/>
      <c r="P40" s="471"/>
      <c r="Q40" s="471"/>
      <c r="R40" s="471"/>
      <c r="S40" s="471"/>
      <c r="T40" s="471"/>
      <c r="U40" s="474"/>
      <c r="V40" s="450" t="s">
        <v>47</v>
      </c>
      <c r="W40" s="451"/>
      <c r="X40" s="452"/>
      <c r="Y40" s="452"/>
      <c r="Z40" s="452"/>
      <c r="AA40" s="452"/>
      <c r="AB40" s="452"/>
      <c r="AC40" s="452"/>
      <c r="AD40" s="453"/>
      <c r="AE40" s="454"/>
      <c r="AF40" s="198"/>
      <c r="AG40" s="199"/>
      <c r="AH40" s="199"/>
      <c r="AI40" s="199"/>
      <c r="AJ40" s="199"/>
      <c r="AK40" s="199"/>
      <c r="AL40" s="199"/>
      <c r="AM40" s="199"/>
      <c r="AN40" s="200"/>
      <c r="AO40" s="467"/>
      <c r="AP40" s="468"/>
      <c r="AQ40" s="194"/>
      <c r="AR40" s="194"/>
      <c r="AS40" s="194"/>
      <c r="AT40" s="194"/>
      <c r="AU40" s="194"/>
      <c r="AV40" s="194"/>
      <c r="AW40" s="194"/>
      <c r="AX40" s="194"/>
      <c r="AY40" s="225"/>
      <c r="BD40" s="178"/>
      <c r="BE40" s="178"/>
      <c r="BF40" s="178"/>
      <c r="BG40" s="178"/>
      <c r="BH40" s="178"/>
      <c r="BI40" s="178"/>
      <c r="BJ40" s="178"/>
      <c r="BK40" s="178"/>
      <c r="BL40" s="178"/>
      <c r="BM40" s="178"/>
      <c r="BN40" s="178"/>
      <c r="BO40" s="178"/>
      <c r="BP40" s="178"/>
      <c r="BQ40" s="178"/>
      <c r="BR40" s="178"/>
      <c r="BS40" s="178"/>
      <c r="BT40" s="178"/>
      <c r="BU40" s="178"/>
      <c r="BV40" s="178"/>
      <c r="BW40" s="178"/>
      <c r="BX40" s="178"/>
      <c r="BY40" s="178"/>
      <c r="BZ40" s="178"/>
      <c r="CA40" s="178"/>
      <c r="CB40" s="178"/>
      <c r="CC40" s="83"/>
      <c r="CD40" s="83"/>
      <c r="CE40" s="83"/>
      <c r="CF40" s="83"/>
      <c r="CG40" s="83"/>
      <c r="CH40" s="83"/>
    </row>
    <row r="41" spans="1:86" ht="16.5" customHeight="1">
      <c r="A41" s="244"/>
      <c r="B41" s="245"/>
      <c r="C41" s="245"/>
      <c r="D41" s="245"/>
      <c r="E41" s="245"/>
      <c r="F41" s="245"/>
      <c r="G41" s="245"/>
      <c r="H41" s="245"/>
      <c r="I41" s="245"/>
      <c r="J41" s="246"/>
      <c r="K41" s="463"/>
      <c r="L41" s="464"/>
      <c r="M41" s="469" t="s">
        <v>15</v>
      </c>
      <c r="N41" s="469"/>
      <c r="O41" s="469"/>
      <c r="P41" s="469" t="s">
        <v>16</v>
      </c>
      <c r="Q41" s="469"/>
      <c r="R41" s="469"/>
      <c r="S41" s="469" t="s">
        <v>17</v>
      </c>
      <c r="T41" s="469"/>
      <c r="U41" s="472"/>
      <c r="V41" s="455" t="s">
        <v>45</v>
      </c>
      <c r="W41" s="456"/>
      <c r="X41" s="457"/>
      <c r="Y41" s="457"/>
      <c r="Z41" s="457"/>
      <c r="AA41" s="457"/>
      <c r="AB41" s="457"/>
      <c r="AC41" s="457"/>
      <c r="AD41" s="457"/>
      <c r="AE41" s="458"/>
      <c r="AF41" s="232"/>
      <c r="AG41" s="233"/>
      <c r="AH41" s="233"/>
      <c r="AI41" s="233"/>
      <c r="AJ41" s="233"/>
      <c r="AK41" s="233"/>
      <c r="AL41" s="233"/>
      <c r="AM41" s="233"/>
      <c r="AN41" s="234"/>
      <c r="AO41" s="463" t="s">
        <v>14</v>
      </c>
      <c r="AP41" s="464"/>
      <c r="AQ41" s="192" t="s">
        <v>15</v>
      </c>
      <c r="AR41" s="192"/>
      <c r="AS41" s="192"/>
      <c r="AT41" s="192" t="s">
        <v>16</v>
      </c>
      <c r="AU41" s="192"/>
      <c r="AV41" s="192"/>
      <c r="AW41" s="192" t="s">
        <v>17</v>
      </c>
      <c r="AX41" s="192"/>
      <c r="AY41" s="223"/>
      <c r="BD41" s="178" t="str">
        <f t="shared" ref="BD41" si="4">IF(CH41=1,"",IF(CH41=18,"車体電気OK","必要項目が入力されていない可能性があります。"&amp;CHAR(10)&amp;"記載漏れが無いか確認してください。"))</f>
        <v/>
      </c>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8"/>
      <c r="CA41" s="178"/>
      <c r="CB41" s="178"/>
      <c r="CC41" s="83"/>
      <c r="CD41" s="83"/>
      <c r="CE41" s="83"/>
      <c r="CF41" s="83"/>
      <c r="CG41" s="83"/>
      <c r="CH41" s="83">
        <f>COUNTA(A41:J43,W41:AE43,AF41:AN43)+IF(K41="",0,1)+IF(OR(M41="年",M41=""),0,1)+IF(OR(P41="月",P41=""),0,1)+IF(OR(S41="日",S41=""),0,1)+IF(AO41="",0,1)+IF(OR(AQ41="年",AQ41=""),0,1)+IF(OR(AT41="月",AT41=""),0,1)+IF(OR(AW41="日",AW41=""),0,1)</f>
        <v>1</v>
      </c>
    </row>
    <row r="42" spans="1:86" ht="16.5" customHeight="1">
      <c r="A42" s="238"/>
      <c r="B42" s="239"/>
      <c r="C42" s="239"/>
      <c r="D42" s="239"/>
      <c r="E42" s="239"/>
      <c r="F42" s="239"/>
      <c r="G42" s="239"/>
      <c r="H42" s="239"/>
      <c r="I42" s="239"/>
      <c r="J42" s="240"/>
      <c r="K42" s="465"/>
      <c r="L42" s="466"/>
      <c r="M42" s="470"/>
      <c r="N42" s="470"/>
      <c r="O42" s="470"/>
      <c r="P42" s="470"/>
      <c r="Q42" s="470"/>
      <c r="R42" s="470"/>
      <c r="S42" s="470"/>
      <c r="T42" s="470"/>
      <c r="U42" s="473"/>
      <c r="V42" s="459" t="s">
        <v>46</v>
      </c>
      <c r="W42" s="460"/>
      <c r="X42" s="461"/>
      <c r="Y42" s="461"/>
      <c r="Z42" s="461"/>
      <c r="AA42" s="461"/>
      <c r="AB42" s="461"/>
      <c r="AC42" s="461"/>
      <c r="AD42" s="461"/>
      <c r="AE42" s="462"/>
      <c r="AF42" s="195"/>
      <c r="AG42" s="196"/>
      <c r="AH42" s="196"/>
      <c r="AI42" s="196"/>
      <c r="AJ42" s="196"/>
      <c r="AK42" s="196"/>
      <c r="AL42" s="196"/>
      <c r="AM42" s="196"/>
      <c r="AN42" s="197"/>
      <c r="AO42" s="465"/>
      <c r="AP42" s="466"/>
      <c r="AQ42" s="193"/>
      <c r="AR42" s="193"/>
      <c r="AS42" s="193"/>
      <c r="AT42" s="193"/>
      <c r="AU42" s="193"/>
      <c r="AV42" s="193"/>
      <c r="AW42" s="193"/>
      <c r="AX42" s="193"/>
      <c r="AY42" s="224"/>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83"/>
      <c r="CD42" s="83"/>
      <c r="CE42" s="83"/>
      <c r="CF42" s="83"/>
      <c r="CG42" s="83"/>
      <c r="CH42" s="83"/>
    </row>
    <row r="43" spans="1:86" ht="16.5" customHeight="1">
      <c r="A43" s="241"/>
      <c r="B43" s="242"/>
      <c r="C43" s="242"/>
      <c r="D43" s="242"/>
      <c r="E43" s="242"/>
      <c r="F43" s="242"/>
      <c r="G43" s="242"/>
      <c r="H43" s="242"/>
      <c r="I43" s="242"/>
      <c r="J43" s="243"/>
      <c r="K43" s="467"/>
      <c r="L43" s="468"/>
      <c r="M43" s="471"/>
      <c r="N43" s="471"/>
      <c r="O43" s="471"/>
      <c r="P43" s="471"/>
      <c r="Q43" s="471"/>
      <c r="R43" s="471"/>
      <c r="S43" s="471"/>
      <c r="T43" s="471"/>
      <c r="U43" s="474"/>
      <c r="V43" s="450" t="s">
        <v>47</v>
      </c>
      <c r="W43" s="451"/>
      <c r="X43" s="452"/>
      <c r="Y43" s="452"/>
      <c r="Z43" s="452"/>
      <c r="AA43" s="452"/>
      <c r="AB43" s="452"/>
      <c r="AC43" s="452"/>
      <c r="AD43" s="453"/>
      <c r="AE43" s="454"/>
      <c r="AF43" s="198"/>
      <c r="AG43" s="199"/>
      <c r="AH43" s="199"/>
      <c r="AI43" s="199"/>
      <c r="AJ43" s="199"/>
      <c r="AK43" s="199"/>
      <c r="AL43" s="199"/>
      <c r="AM43" s="199"/>
      <c r="AN43" s="200"/>
      <c r="AO43" s="467"/>
      <c r="AP43" s="468"/>
      <c r="AQ43" s="194"/>
      <c r="AR43" s="194"/>
      <c r="AS43" s="194"/>
      <c r="AT43" s="194"/>
      <c r="AU43" s="194"/>
      <c r="AV43" s="194"/>
      <c r="AW43" s="194"/>
      <c r="AX43" s="194"/>
      <c r="AY43" s="225"/>
      <c r="BD43" s="178"/>
      <c r="BE43" s="178"/>
      <c r="BF43" s="178"/>
      <c r="BG43" s="178"/>
      <c r="BH43" s="178"/>
      <c r="BI43" s="178"/>
      <c r="BJ43" s="178"/>
      <c r="BK43" s="178"/>
      <c r="BL43" s="178"/>
      <c r="BM43" s="178"/>
      <c r="BN43" s="178"/>
      <c r="BO43" s="178"/>
      <c r="BP43" s="178"/>
      <c r="BQ43" s="178"/>
      <c r="BR43" s="178"/>
      <c r="BS43" s="178"/>
      <c r="BT43" s="178"/>
      <c r="BU43" s="178"/>
      <c r="BV43" s="178"/>
      <c r="BW43" s="178"/>
      <c r="BX43" s="178"/>
      <c r="BY43" s="178"/>
      <c r="BZ43" s="178"/>
      <c r="CA43" s="178"/>
      <c r="CB43" s="178"/>
      <c r="CC43" s="83"/>
      <c r="CD43" s="83"/>
      <c r="CE43" s="83"/>
      <c r="CF43" s="83"/>
      <c r="CG43" s="83"/>
      <c r="CH43" s="83"/>
    </row>
    <row r="44" spans="1:86" ht="16.5" customHeight="1">
      <c r="A44" s="244"/>
      <c r="B44" s="245"/>
      <c r="C44" s="245"/>
      <c r="D44" s="245"/>
      <c r="E44" s="245"/>
      <c r="F44" s="245"/>
      <c r="G44" s="245"/>
      <c r="H44" s="245"/>
      <c r="I44" s="245"/>
      <c r="J44" s="246"/>
      <c r="K44" s="463"/>
      <c r="L44" s="464"/>
      <c r="M44" s="469" t="s">
        <v>15</v>
      </c>
      <c r="N44" s="469"/>
      <c r="O44" s="469"/>
      <c r="P44" s="469" t="s">
        <v>16</v>
      </c>
      <c r="Q44" s="469"/>
      <c r="R44" s="469"/>
      <c r="S44" s="469" t="s">
        <v>17</v>
      </c>
      <c r="T44" s="469"/>
      <c r="U44" s="472"/>
      <c r="V44" s="455" t="s">
        <v>45</v>
      </c>
      <c r="W44" s="456"/>
      <c r="X44" s="457"/>
      <c r="Y44" s="457"/>
      <c r="Z44" s="457"/>
      <c r="AA44" s="457"/>
      <c r="AB44" s="457"/>
      <c r="AC44" s="457"/>
      <c r="AD44" s="457"/>
      <c r="AE44" s="458"/>
      <c r="AF44" s="232"/>
      <c r="AG44" s="233"/>
      <c r="AH44" s="233"/>
      <c r="AI44" s="233"/>
      <c r="AJ44" s="233"/>
      <c r="AK44" s="233"/>
      <c r="AL44" s="233"/>
      <c r="AM44" s="233"/>
      <c r="AN44" s="234"/>
      <c r="AO44" s="463" t="s">
        <v>14</v>
      </c>
      <c r="AP44" s="464"/>
      <c r="AQ44" s="192" t="s">
        <v>15</v>
      </c>
      <c r="AR44" s="192"/>
      <c r="AS44" s="192"/>
      <c r="AT44" s="192" t="s">
        <v>16</v>
      </c>
      <c r="AU44" s="192"/>
      <c r="AV44" s="192"/>
      <c r="AW44" s="192" t="s">
        <v>17</v>
      </c>
      <c r="AX44" s="192"/>
      <c r="AY44" s="223"/>
      <c r="BD44" s="178" t="str">
        <f t="shared" ref="BD44" si="5">IF(CH44=1,"",IF(CH44=18,"車体電気OK","必要項目が入力されていない可能性があります。"&amp;CHAR(10)&amp;"記載漏れが無いか確認してください。"))</f>
        <v/>
      </c>
      <c r="BE44" s="178"/>
      <c r="BF44" s="178"/>
      <c r="BG44" s="178"/>
      <c r="BH44" s="178"/>
      <c r="BI44" s="178"/>
      <c r="BJ44" s="178"/>
      <c r="BK44" s="178"/>
      <c r="BL44" s="178"/>
      <c r="BM44" s="178"/>
      <c r="BN44" s="178"/>
      <c r="BO44" s="178"/>
      <c r="BP44" s="178"/>
      <c r="BQ44" s="178"/>
      <c r="BR44" s="178"/>
      <c r="BS44" s="178"/>
      <c r="BT44" s="178"/>
      <c r="BU44" s="178"/>
      <c r="BV44" s="178"/>
      <c r="BW44" s="178"/>
      <c r="BX44" s="178"/>
      <c r="BY44" s="178"/>
      <c r="BZ44" s="178"/>
      <c r="CA44" s="178"/>
      <c r="CB44" s="178"/>
      <c r="CC44" s="83"/>
      <c r="CD44" s="83"/>
      <c r="CE44" s="83"/>
      <c r="CF44" s="83"/>
      <c r="CG44" s="83"/>
      <c r="CH44" s="83">
        <f>COUNTA(A44:J46,W44:AE46,AF44:AN46)+IF(K44="",0,1)+IF(OR(M44="年",M44=""),0,1)+IF(OR(P44="月",P44=""),0,1)+IF(OR(S44="日",S44=""),0,1)+IF(AO44="",0,1)+IF(OR(AQ44="年",AQ44=""),0,1)+IF(OR(AT44="月",AT44=""),0,1)+IF(OR(AW44="日",AW44=""),0,1)</f>
        <v>1</v>
      </c>
    </row>
    <row r="45" spans="1:86" ht="16.5" customHeight="1">
      <c r="A45" s="238"/>
      <c r="B45" s="239"/>
      <c r="C45" s="239"/>
      <c r="D45" s="239"/>
      <c r="E45" s="239"/>
      <c r="F45" s="239"/>
      <c r="G45" s="239"/>
      <c r="H45" s="239"/>
      <c r="I45" s="239"/>
      <c r="J45" s="240"/>
      <c r="K45" s="465"/>
      <c r="L45" s="466"/>
      <c r="M45" s="470"/>
      <c r="N45" s="470"/>
      <c r="O45" s="470"/>
      <c r="P45" s="470"/>
      <c r="Q45" s="470"/>
      <c r="R45" s="470"/>
      <c r="S45" s="470"/>
      <c r="T45" s="470"/>
      <c r="U45" s="473"/>
      <c r="V45" s="459" t="s">
        <v>46</v>
      </c>
      <c r="W45" s="460"/>
      <c r="X45" s="461"/>
      <c r="Y45" s="461"/>
      <c r="Z45" s="461"/>
      <c r="AA45" s="461"/>
      <c r="AB45" s="461"/>
      <c r="AC45" s="461"/>
      <c r="AD45" s="461"/>
      <c r="AE45" s="462"/>
      <c r="AF45" s="195"/>
      <c r="AG45" s="196"/>
      <c r="AH45" s="196"/>
      <c r="AI45" s="196"/>
      <c r="AJ45" s="196"/>
      <c r="AK45" s="196"/>
      <c r="AL45" s="196"/>
      <c r="AM45" s="196"/>
      <c r="AN45" s="197"/>
      <c r="AO45" s="465"/>
      <c r="AP45" s="466"/>
      <c r="AQ45" s="193"/>
      <c r="AR45" s="193"/>
      <c r="AS45" s="193"/>
      <c r="AT45" s="193"/>
      <c r="AU45" s="193"/>
      <c r="AV45" s="193"/>
      <c r="AW45" s="193"/>
      <c r="AX45" s="193"/>
      <c r="AY45" s="224"/>
      <c r="BD45" s="178"/>
      <c r="BE45" s="178"/>
      <c r="BF45" s="178"/>
      <c r="BG45" s="178"/>
      <c r="BH45" s="178"/>
      <c r="BI45" s="178"/>
      <c r="BJ45" s="178"/>
      <c r="BK45" s="178"/>
      <c r="BL45" s="178"/>
      <c r="BM45" s="178"/>
      <c r="BN45" s="178"/>
      <c r="BO45" s="178"/>
      <c r="BP45" s="178"/>
      <c r="BQ45" s="178"/>
      <c r="BR45" s="178"/>
      <c r="BS45" s="178"/>
      <c r="BT45" s="178"/>
      <c r="BU45" s="178"/>
      <c r="BV45" s="178"/>
      <c r="BW45" s="178"/>
      <c r="BX45" s="178"/>
      <c r="BY45" s="178"/>
      <c r="BZ45" s="178"/>
      <c r="CA45" s="178"/>
      <c r="CB45" s="178"/>
      <c r="CC45" s="83"/>
      <c r="CD45" s="83"/>
      <c r="CE45" s="83"/>
      <c r="CF45" s="83"/>
      <c r="CG45" s="83"/>
      <c r="CH45" s="83"/>
    </row>
    <row r="46" spans="1:86" ht="16.5" customHeight="1">
      <c r="A46" s="241"/>
      <c r="B46" s="242"/>
      <c r="C46" s="242"/>
      <c r="D46" s="242"/>
      <c r="E46" s="242"/>
      <c r="F46" s="242"/>
      <c r="G46" s="242"/>
      <c r="H46" s="242"/>
      <c r="I46" s="242"/>
      <c r="J46" s="243"/>
      <c r="K46" s="467"/>
      <c r="L46" s="468"/>
      <c r="M46" s="471"/>
      <c r="N46" s="471"/>
      <c r="O46" s="471"/>
      <c r="P46" s="471"/>
      <c r="Q46" s="471"/>
      <c r="R46" s="471"/>
      <c r="S46" s="471"/>
      <c r="T46" s="471"/>
      <c r="U46" s="474"/>
      <c r="V46" s="450" t="s">
        <v>47</v>
      </c>
      <c r="W46" s="451"/>
      <c r="X46" s="452"/>
      <c r="Y46" s="452"/>
      <c r="Z46" s="452"/>
      <c r="AA46" s="452"/>
      <c r="AB46" s="452"/>
      <c r="AC46" s="452"/>
      <c r="AD46" s="453"/>
      <c r="AE46" s="454"/>
      <c r="AF46" s="198"/>
      <c r="AG46" s="199"/>
      <c r="AH46" s="199"/>
      <c r="AI46" s="199"/>
      <c r="AJ46" s="199"/>
      <c r="AK46" s="199"/>
      <c r="AL46" s="199"/>
      <c r="AM46" s="199"/>
      <c r="AN46" s="200"/>
      <c r="AO46" s="467"/>
      <c r="AP46" s="468"/>
      <c r="AQ46" s="194"/>
      <c r="AR46" s="194"/>
      <c r="AS46" s="194"/>
      <c r="AT46" s="194"/>
      <c r="AU46" s="194"/>
      <c r="AV46" s="194"/>
      <c r="AW46" s="194"/>
      <c r="AX46" s="194"/>
      <c r="AY46" s="225"/>
      <c r="BD46" s="178"/>
      <c r="BE46" s="178"/>
      <c r="BF46" s="178"/>
      <c r="BG46" s="178"/>
      <c r="BH46" s="178"/>
      <c r="BI46" s="178"/>
      <c r="BJ46" s="178"/>
      <c r="BK46" s="178"/>
      <c r="BL46" s="178"/>
      <c r="BM46" s="178"/>
      <c r="BN46" s="178"/>
      <c r="BO46" s="178"/>
      <c r="BP46" s="178"/>
      <c r="BQ46" s="178"/>
      <c r="BR46" s="178"/>
      <c r="BS46" s="178"/>
      <c r="BT46" s="178"/>
      <c r="BU46" s="178"/>
      <c r="BV46" s="178"/>
      <c r="BW46" s="178"/>
      <c r="BX46" s="178"/>
      <c r="BY46" s="178"/>
      <c r="BZ46" s="178"/>
      <c r="CA46" s="178"/>
      <c r="CB46" s="178"/>
      <c r="CC46" s="83"/>
      <c r="CD46" s="83"/>
      <c r="CE46" s="83"/>
      <c r="CF46" s="83"/>
      <c r="CG46" s="83"/>
      <c r="CH46" s="83"/>
    </row>
    <row r="47" spans="1:86" ht="16.5" customHeight="1">
      <c r="A47" s="27" t="s">
        <v>109</v>
      </c>
    </row>
  </sheetData>
  <mergeCells count="257">
    <mergeCell ref="K44:L46"/>
    <mergeCell ref="M44:O46"/>
    <mergeCell ref="P44:R46"/>
    <mergeCell ref="S44:U46"/>
    <mergeCell ref="AF44:AN44"/>
    <mergeCell ref="AO44:AP46"/>
    <mergeCell ref="AQ44:AS46"/>
    <mergeCell ref="AT44:AV46"/>
    <mergeCell ref="AW44:AY46"/>
    <mergeCell ref="AF45:AN46"/>
    <mergeCell ref="V45:W45"/>
    <mergeCell ref="X45:AE45"/>
    <mergeCell ref="V46:W46"/>
    <mergeCell ref="X46:Y46"/>
    <mergeCell ref="Z46:AA46"/>
    <mergeCell ref="AB46:AC46"/>
    <mergeCell ref="AD46:AE46"/>
    <mergeCell ref="A22:M22"/>
    <mergeCell ref="AQ35:AS37"/>
    <mergeCell ref="AT35:AV37"/>
    <mergeCell ref="AW35:AY37"/>
    <mergeCell ref="AI24:AY24"/>
    <mergeCell ref="N24:W24"/>
    <mergeCell ref="X24:AH24"/>
    <mergeCell ref="K30:U31"/>
    <mergeCell ref="V30:AE31"/>
    <mergeCell ref="AF30:AN31"/>
    <mergeCell ref="AO30:AY31"/>
    <mergeCell ref="K32:L34"/>
    <mergeCell ref="M32:O34"/>
    <mergeCell ref="P32:R34"/>
    <mergeCell ref="S32:U34"/>
    <mergeCell ref="AT32:AV34"/>
    <mergeCell ref="P35:R37"/>
    <mergeCell ref="S35:U37"/>
    <mergeCell ref="A30:J31"/>
    <mergeCell ref="A29:AE29"/>
    <mergeCell ref="AW32:AY34"/>
    <mergeCell ref="AF32:AN32"/>
    <mergeCell ref="AO32:AP34"/>
    <mergeCell ref="AO35:AP37"/>
    <mergeCell ref="AO11:AP13"/>
    <mergeCell ref="AQ11:AS13"/>
    <mergeCell ref="AT11:AV13"/>
    <mergeCell ref="A3:J4"/>
    <mergeCell ref="K3:U4"/>
    <mergeCell ref="V3:AE4"/>
    <mergeCell ref="AF3:AN4"/>
    <mergeCell ref="K8:L10"/>
    <mergeCell ref="M8:O10"/>
    <mergeCell ref="P8:R10"/>
    <mergeCell ref="S8:U10"/>
    <mergeCell ref="K11:L13"/>
    <mergeCell ref="M11:O13"/>
    <mergeCell ref="P11:R13"/>
    <mergeCell ref="S11:U13"/>
    <mergeCell ref="AF11:AN11"/>
    <mergeCell ref="K5:L7"/>
    <mergeCell ref="M5:O7"/>
    <mergeCell ref="P5:R7"/>
    <mergeCell ref="AF8:AN8"/>
    <mergeCell ref="A11:J11"/>
    <mergeCell ref="A12:J13"/>
    <mergeCell ref="AF12:AN13"/>
    <mergeCell ref="V7:W7"/>
    <mergeCell ref="AD7:AE7"/>
    <mergeCell ref="V8:W8"/>
    <mergeCell ref="X8:AE8"/>
    <mergeCell ref="AS1:AT1"/>
    <mergeCell ref="AV1:AY1"/>
    <mergeCell ref="AT17:AV19"/>
    <mergeCell ref="AW17:AY19"/>
    <mergeCell ref="AD1:AI1"/>
    <mergeCell ref="AL1:AM1"/>
    <mergeCell ref="AN1:AO1"/>
    <mergeCell ref="AO3:AY4"/>
    <mergeCell ref="AT5:AV7"/>
    <mergeCell ref="AW5:AY7"/>
    <mergeCell ref="AF17:AN17"/>
    <mergeCell ref="AF15:AN16"/>
    <mergeCell ref="AF18:AN19"/>
    <mergeCell ref="AF5:AN5"/>
    <mergeCell ref="AO5:AP7"/>
    <mergeCell ref="AQ5:AS7"/>
    <mergeCell ref="AO17:AP19"/>
    <mergeCell ref="AQ17:AS19"/>
    <mergeCell ref="AQ14:AS16"/>
    <mergeCell ref="AT8:AV10"/>
    <mergeCell ref="AW8:AY10"/>
    <mergeCell ref="AB34:AC34"/>
    <mergeCell ref="AD34:AE34"/>
    <mergeCell ref="X40:Y40"/>
    <mergeCell ref="Z40:AA40"/>
    <mergeCell ref="AB40:AC40"/>
    <mergeCell ref="AD40:AE40"/>
    <mergeCell ref="BD5:CB7"/>
    <mergeCell ref="A6:J7"/>
    <mergeCell ref="AF6:AN7"/>
    <mergeCell ref="A5:J5"/>
    <mergeCell ref="A8:J8"/>
    <mergeCell ref="S5:U7"/>
    <mergeCell ref="AO8:AP10"/>
    <mergeCell ref="AQ8:AS10"/>
    <mergeCell ref="A9:J10"/>
    <mergeCell ref="AF9:AN10"/>
    <mergeCell ref="BD8:CB10"/>
    <mergeCell ref="X5:AE5"/>
    <mergeCell ref="V5:W5"/>
    <mergeCell ref="V6:W6"/>
    <mergeCell ref="X6:AE6"/>
    <mergeCell ref="X7:Y7"/>
    <mergeCell ref="Z7:AA7"/>
    <mergeCell ref="AB7:AC7"/>
    <mergeCell ref="K38:L40"/>
    <mergeCell ref="M38:O40"/>
    <mergeCell ref="AT41:AV43"/>
    <mergeCell ref="AW41:AY43"/>
    <mergeCell ref="K41:L43"/>
    <mergeCell ref="V35:W35"/>
    <mergeCell ref="X35:AE35"/>
    <mergeCell ref="V36:W36"/>
    <mergeCell ref="X36:AE36"/>
    <mergeCell ref="V37:W37"/>
    <mergeCell ref="X37:Y37"/>
    <mergeCell ref="Z37:AA37"/>
    <mergeCell ref="AB37:AC37"/>
    <mergeCell ref="AD37:AE37"/>
    <mergeCell ref="V38:W38"/>
    <mergeCell ref="X38:AE38"/>
    <mergeCell ref="V39:W39"/>
    <mergeCell ref="X39:AE39"/>
    <mergeCell ref="V40:W40"/>
    <mergeCell ref="AO41:AP43"/>
    <mergeCell ref="K35:L37"/>
    <mergeCell ref="M35:O37"/>
    <mergeCell ref="P38:R40"/>
    <mergeCell ref="S38:U40"/>
    <mergeCell ref="BD35:CB37"/>
    <mergeCell ref="BD38:CB40"/>
    <mergeCell ref="BD41:CB43"/>
    <mergeCell ref="BD44:CB46"/>
    <mergeCell ref="BD32:CB34"/>
    <mergeCell ref="BD25:CB27"/>
    <mergeCell ref="A44:J44"/>
    <mergeCell ref="A45:J46"/>
    <mergeCell ref="A32:J32"/>
    <mergeCell ref="A33:J34"/>
    <mergeCell ref="A35:J35"/>
    <mergeCell ref="A36:J37"/>
    <mergeCell ref="A38:J38"/>
    <mergeCell ref="A39:J40"/>
    <mergeCell ref="A41:J41"/>
    <mergeCell ref="A42:J43"/>
    <mergeCell ref="AF33:AN34"/>
    <mergeCell ref="AF36:AN37"/>
    <mergeCell ref="AF39:AN40"/>
    <mergeCell ref="AF42:AN43"/>
    <mergeCell ref="M41:O43"/>
    <mergeCell ref="P41:R43"/>
    <mergeCell ref="S41:U43"/>
    <mergeCell ref="AF41:AN41"/>
    <mergeCell ref="A23:M23"/>
    <mergeCell ref="A14:J14"/>
    <mergeCell ref="AJ25:AL25"/>
    <mergeCell ref="AM25:AY25"/>
    <mergeCell ref="BD11:CB13"/>
    <mergeCell ref="BD14:CB16"/>
    <mergeCell ref="BD17:CB19"/>
    <mergeCell ref="A24:M27"/>
    <mergeCell ref="N25:W27"/>
    <mergeCell ref="X25:Y27"/>
    <mergeCell ref="Z25:AB27"/>
    <mergeCell ref="AC25:AE27"/>
    <mergeCell ref="AF25:AH27"/>
    <mergeCell ref="AJ26:AY26"/>
    <mergeCell ref="A15:J16"/>
    <mergeCell ref="A17:J17"/>
    <mergeCell ref="A18:J19"/>
    <mergeCell ref="K14:L16"/>
    <mergeCell ref="AO14:AP16"/>
    <mergeCell ref="AW11:AY13"/>
    <mergeCell ref="AT14:AV16"/>
    <mergeCell ref="AW14:AY16"/>
    <mergeCell ref="N22:AY22"/>
    <mergeCell ref="N23:AY23"/>
    <mergeCell ref="K17:L19"/>
    <mergeCell ref="M17:O19"/>
    <mergeCell ref="P17:R19"/>
    <mergeCell ref="S17:U19"/>
    <mergeCell ref="M14:O16"/>
    <mergeCell ref="P14:R16"/>
    <mergeCell ref="S14:U16"/>
    <mergeCell ref="V9:W9"/>
    <mergeCell ref="X9:AE9"/>
    <mergeCell ref="V10:W10"/>
    <mergeCell ref="X10:Y10"/>
    <mergeCell ref="Z10:AA10"/>
    <mergeCell ref="AB10:AC10"/>
    <mergeCell ref="AD10:AE10"/>
    <mergeCell ref="V11:W11"/>
    <mergeCell ref="X11:AE11"/>
    <mergeCell ref="V12:W12"/>
    <mergeCell ref="X12:AE12"/>
    <mergeCell ref="V13:W13"/>
    <mergeCell ref="X13:Y13"/>
    <mergeCell ref="Z13:AA13"/>
    <mergeCell ref="AB13:AC13"/>
    <mergeCell ref="AD13:AE13"/>
    <mergeCell ref="V14:W14"/>
    <mergeCell ref="V18:W18"/>
    <mergeCell ref="X18:AE18"/>
    <mergeCell ref="V19:W19"/>
    <mergeCell ref="X19:Y19"/>
    <mergeCell ref="Z19:AA19"/>
    <mergeCell ref="AB19:AC19"/>
    <mergeCell ref="AD19:AE19"/>
    <mergeCell ref="AQ32:AS34"/>
    <mergeCell ref="X14:AE14"/>
    <mergeCell ref="V15:W15"/>
    <mergeCell ref="X15:AE15"/>
    <mergeCell ref="V16:W16"/>
    <mergeCell ref="X16:Y16"/>
    <mergeCell ref="Z16:AA16"/>
    <mergeCell ref="AB16:AC16"/>
    <mergeCell ref="AD16:AE16"/>
    <mergeCell ref="V17:W17"/>
    <mergeCell ref="X17:AE17"/>
    <mergeCell ref="AF14:AN14"/>
    <mergeCell ref="V33:W33"/>
    <mergeCell ref="X33:AE33"/>
    <mergeCell ref="V34:W34"/>
    <mergeCell ref="X34:Y34"/>
    <mergeCell ref="Z34:AA34"/>
    <mergeCell ref="V43:W43"/>
    <mergeCell ref="X43:Y43"/>
    <mergeCell ref="Z43:AA43"/>
    <mergeCell ref="AB43:AC43"/>
    <mergeCell ref="AD43:AE43"/>
    <mergeCell ref="V44:W44"/>
    <mergeCell ref="X44:AE44"/>
    <mergeCell ref="AM27:AQ27"/>
    <mergeCell ref="AR27:AU27"/>
    <mergeCell ref="AT38:AV40"/>
    <mergeCell ref="AQ41:AS43"/>
    <mergeCell ref="V41:W41"/>
    <mergeCell ref="X41:AE41"/>
    <mergeCell ref="V42:W42"/>
    <mergeCell ref="X42:AE42"/>
    <mergeCell ref="AV27:AY27"/>
    <mergeCell ref="AJ27:AL27"/>
    <mergeCell ref="V32:W32"/>
    <mergeCell ref="X32:AE32"/>
    <mergeCell ref="AW38:AY40"/>
    <mergeCell ref="AO38:AP40"/>
    <mergeCell ref="AQ38:AS40"/>
    <mergeCell ref="AF35:AN35"/>
    <mergeCell ref="AF38:AN38"/>
  </mergeCells>
  <phoneticPr fontId="1"/>
  <dataValidations count="11">
    <dataValidation type="list" allowBlank="1" showInputMessage="1" showErrorMessage="1" sqref="P38:P39 P8:P9 P41:P42 AT41:AT42 AT38:AT39 AT44:AT45 P44:P45 P17:P18 AT5:AV19 AC25:AC26 P35:P36 AT35:AT36 AT32:AT33 P14:P15 P11:P12 P5:P6 P32:P33" xr:uid="{070C3D88-5F7B-4283-B38B-90F3670E546E}">
      <formula1>"月,1月,2月,3月,4月,5月,6月,7月,8月,9月,10月,11月,12月"</formula1>
    </dataValidation>
    <dataValidation type="list" allowBlank="1" showInputMessage="1" showErrorMessage="1" sqref="M38:M39 M8:M9 M41:M42 AQ41:AQ42 AQ38:AQ39 AQ44:AQ45 M44:M45 M17:M18 AQ5:AS19 Z25:Z26 M35:M36 AQ35:AQ36 AQ32:AQ33 M14:M15 M11:M12 M5:M6 M32:M33" xr:uid="{CC9D4B4A-76EC-40B4-B1B0-F7323659A78B}">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K38:K39 K8:K9 K41:K42 K5:K6 K14:K15 K11:K12 K44:K45 K32:K33 K17:K18 X25:X26 K35:K36" xr:uid="{C409B932-10B0-405E-8839-9D14ECEA947A}">
      <formula1>"令和,平成,昭和,大正"</formula1>
    </dataValidation>
    <dataValidation type="list" allowBlank="1" showInputMessage="1" showErrorMessage="1" sqref="S8:S9 AW44:AW45 S44:S45 S38:S39 AW41:AW42 S41:S42 AW5:AY19 AW38:AW39 AF25:AF26 S35:S36 AW35:AW36 AW32:AW33 S17:S18 S14:S15 S11:S12 S5:S6 S32:S33" xr:uid="{D9DBC5BC-0F49-4578-BF53-5640CC6E5B59}">
      <formula1>"日,1日,2日,3日,4日,5日,6日,7日,8日,9日,10日,11日,12日,13日,14日,15日,16日,17日,18日,19日,20日,21日,22日,23日,24日,25日,26日,27日,28日,29日,30日,31日"</formula1>
    </dataValidation>
    <dataValidation type="list" allowBlank="1" showInputMessage="1" showErrorMessage="1" sqref="AM25:AY25" xr:uid="{E83C9962-CFA7-4AEC-813F-45721EF3595F}">
      <formula1>INDIRECT(AJ25)</formula1>
    </dataValidation>
    <dataValidation type="list" allowBlank="1" showInputMessage="1" showErrorMessage="1" sqref="X5:AE5 X8:AE8 X17:AE17 X14:AE14 X11:AE11" xr:uid="{29AD1478-EBD0-4A99-A5C2-E2AEF483C6E2}">
      <formula1>三級</formula1>
    </dataValidation>
    <dataValidation type="list" allowBlank="1" showInputMessage="1" showErrorMessage="1" sqref="X7:Y7 X10:Y10 X46:Y46 X16:Y16 X19:Y19 AJ27:AL27 X34:Y34 X37:Y37 X40:Y40 X43:Y43 X13:Y13" xr:uid="{98CB2771-339C-4FD9-8B5B-0E07A3CA8000}">
      <formula1>"令和,平成,昭和"</formula1>
    </dataValidation>
    <dataValidation type="list" allowBlank="1" showInputMessage="1" showErrorMessage="1" sqref="Z7:AA7 Z10:AA10 AM27:AQ27 Z16:AA16 Z19:AA19 Z46:AA46 Z34:AA34 Z37:AA37 Z40:AA40 Z43:AA43 Z13:AA13" xr:uid="{DFACA9DA-E2D7-47A4-8EB1-A549EF7CD09E}">
      <formula1>"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AB7:AC7 AB10:AC10 AR27:AU27 AB16:AC16 AB19:AC19 AB34:AC34 AB37:AC37 AB40:AC40 AB43:AC43 AB46:AC46 AB13:AC13" xr:uid="{C5063C4C-B8D0-4FB2-AFCC-B00FD464ED72}">
      <formula1>"1月,2月,3月,4月,5月,6月,7月,8月,9月,10月,11月,12月"</formula1>
    </dataValidation>
    <dataValidation type="list" allowBlank="1" showInputMessage="1" showErrorMessage="1" sqref="AD7:AE7 AD10:AE10 AD46:AE46 AD16:AE16 AD19:AE19 AV27:AY27 AD34:AE34 AD37:AE37 AD40:AE40 AD43:AE43 AD13:AE13" xr:uid="{5A6B4BE0-0E05-411B-958A-5B20BEBB3473}">
      <formula1>"1日,2日,3日,4日,5日,6日,7日,8日,9日,10日,11日,12日,13日,14日,15日,16日,17日,18日,19日,20日,21日,22日,23日,24日,25日,26日,27日,28日,29日,30日,31日"</formula1>
    </dataValidation>
    <dataValidation type="list" allowBlank="1" showInputMessage="1" showErrorMessage="1" sqref="AO5:AP19 AO32:AP46" xr:uid="{5501A31D-354C-45EF-A678-F78F1888749C}">
      <formula1>"令和"</formula1>
    </dataValidation>
  </dataValidations>
  <printOptions horizontalCentered="1"/>
  <pageMargins left="0.6692913385826772" right="0.6692913385826772" top="0.74803149606299213" bottom="0.74803149606299213"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6575AE-1500-4AC2-853C-B0B79E7C9935}">
          <x14:formula1>
            <xm:f>Sheet2!$A$79:$A$80</xm:f>
          </x14:formula1>
          <xm:sqref>AJ25:AL25</xm:sqref>
        </x14:dataValidation>
        <x14:dataValidation type="list" allowBlank="1" showInputMessage="1" showErrorMessage="1" xr:uid="{B1944DA6-4233-4DB8-B64C-48E7000D329C}">
          <x14:formula1>
            <xm:f>Sheet2!$B$86:$E$86</xm:f>
          </x14:formula1>
          <xm:sqref>X32:AE32 X35:AE35 X38:AE38 X41:AE41 X44:AE44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Y44"/>
  <sheetViews>
    <sheetView showGridLines="0" view="pageLayout" zoomScale="70" zoomScaleNormal="100" zoomScalePageLayoutView="70" workbookViewId="0">
      <selection activeCell="AB17" sqref="AB17"/>
    </sheetView>
  </sheetViews>
  <sheetFormatPr defaultColWidth="1.6640625" defaultRowHeight="16.5" customHeight="1"/>
  <cols>
    <col min="1" max="16384" width="1.6640625" style="1"/>
  </cols>
  <sheetData>
    <row r="1" spans="1:51" ht="19.649999999999999" customHeight="1">
      <c r="A1" s="492" t="s">
        <v>110</v>
      </c>
      <c r="B1" s="399"/>
      <c r="C1" s="399"/>
      <c r="D1" s="399"/>
      <c r="E1" s="399"/>
      <c r="F1" s="399"/>
      <c r="G1" s="399"/>
      <c r="H1" s="399"/>
      <c r="I1" s="399"/>
      <c r="J1" s="399"/>
      <c r="K1" s="399"/>
      <c r="L1" s="399"/>
      <c r="M1" s="399"/>
      <c r="N1" s="399"/>
      <c r="O1" s="399"/>
      <c r="P1" s="399"/>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27"/>
    </row>
    <row r="2" spans="1:51" ht="16.5" customHeight="1">
      <c r="A2" s="493" t="s">
        <v>111</v>
      </c>
      <c r="B2" s="494"/>
      <c r="C2" s="494"/>
      <c r="D2" s="494"/>
      <c r="E2" s="494"/>
      <c r="F2" s="494"/>
      <c r="G2" s="494"/>
      <c r="H2" s="494"/>
      <c r="I2" s="494"/>
      <c r="J2" s="494"/>
      <c r="K2" s="494"/>
      <c r="L2" s="494"/>
      <c r="M2" s="494"/>
      <c r="N2" s="494"/>
      <c r="O2" s="495"/>
      <c r="P2" s="443"/>
      <c r="Q2" s="438"/>
      <c r="R2" s="439"/>
      <c r="S2" s="45" t="s">
        <v>112</v>
      </c>
      <c r="T2" s="3"/>
      <c r="U2" s="3"/>
      <c r="V2" s="3"/>
      <c r="W2" s="3"/>
      <c r="X2" s="163"/>
      <c r="Y2" s="163"/>
      <c r="Z2" s="163"/>
      <c r="AA2" s="59"/>
      <c r="AB2" s="59"/>
      <c r="AC2" s="59"/>
      <c r="AD2" s="59"/>
      <c r="AE2" s="59"/>
      <c r="AF2" s="59"/>
      <c r="AG2" s="59"/>
      <c r="AH2" s="59"/>
      <c r="AI2" s="59"/>
      <c r="AJ2" s="59"/>
      <c r="AK2" s="59"/>
      <c r="AL2" s="59"/>
      <c r="AM2" s="59"/>
      <c r="AN2" s="59"/>
      <c r="AO2" s="59"/>
      <c r="AP2" s="59"/>
      <c r="AQ2" s="59"/>
      <c r="AR2" s="59"/>
      <c r="AS2" s="59"/>
      <c r="AT2" s="59"/>
      <c r="AU2" s="59"/>
      <c r="AV2" s="59"/>
      <c r="AW2" s="59"/>
      <c r="AX2" s="59"/>
      <c r="AY2" s="60"/>
    </row>
    <row r="3" spans="1:51" ht="16.5" customHeight="1">
      <c r="A3" s="496"/>
      <c r="B3" s="497"/>
      <c r="C3" s="497"/>
      <c r="D3" s="497"/>
      <c r="E3" s="497"/>
      <c r="F3" s="497"/>
      <c r="G3" s="497"/>
      <c r="H3" s="497"/>
      <c r="I3" s="497"/>
      <c r="J3" s="497"/>
      <c r="K3" s="497"/>
      <c r="L3" s="497"/>
      <c r="M3" s="497"/>
      <c r="N3" s="497"/>
      <c r="O3" s="498"/>
      <c r="P3" s="443"/>
      <c r="Q3" s="438"/>
      <c r="R3" s="439"/>
      <c r="S3" s="34" t="s">
        <v>113</v>
      </c>
      <c r="T3" s="11"/>
      <c r="U3" s="11"/>
      <c r="V3" s="11"/>
      <c r="W3" s="11"/>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60"/>
    </row>
    <row r="4" spans="1:51" ht="16.5" customHeight="1">
      <c r="A4" s="496"/>
      <c r="B4" s="497"/>
      <c r="C4" s="497"/>
      <c r="D4" s="497"/>
      <c r="E4" s="497"/>
      <c r="F4" s="497"/>
      <c r="G4" s="497"/>
      <c r="H4" s="497"/>
      <c r="I4" s="497"/>
      <c r="J4" s="497"/>
      <c r="K4" s="497"/>
      <c r="L4" s="497"/>
      <c r="M4" s="497"/>
      <c r="N4" s="497"/>
      <c r="O4" s="498"/>
      <c r="P4" s="443"/>
      <c r="Q4" s="438"/>
      <c r="R4" s="439"/>
      <c r="S4" s="37" t="s">
        <v>114</v>
      </c>
      <c r="X4" s="48"/>
      <c r="Y4" s="48"/>
      <c r="Z4" s="48"/>
      <c r="AA4" s="59"/>
      <c r="AB4" s="59"/>
      <c r="AC4" s="59"/>
      <c r="AD4" s="59"/>
      <c r="AE4" s="59"/>
      <c r="AF4" s="59"/>
      <c r="AG4" s="59"/>
      <c r="AH4" s="59"/>
      <c r="AI4" s="59"/>
      <c r="AJ4" s="59"/>
      <c r="AK4" s="59"/>
      <c r="AL4" s="59"/>
      <c r="AM4" s="59"/>
      <c r="AN4" s="59"/>
      <c r="AO4" s="59"/>
      <c r="AP4" s="59"/>
      <c r="AQ4" s="59"/>
      <c r="AR4" s="59"/>
      <c r="AS4" s="59"/>
      <c r="AT4" s="59"/>
      <c r="AU4" s="59"/>
      <c r="AV4" s="59"/>
      <c r="AW4" s="59"/>
      <c r="AX4" s="59"/>
      <c r="AY4" s="60"/>
    </row>
    <row r="5" spans="1:51" ht="16.5" customHeight="1">
      <c r="A5" s="499"/>
      <c r="B5" s="500"/>
      <c r="C5" s="500"/>
      <c r="D5" s="500"/>
      <c r="E5" s="500"/>
      <c r="F5" s="500"/>
      <c r="G5" s="500"/>
      <c r="H5" s="500"/>
      <c r="I5" s="500"/>
      <c r="J5" s="500"/>
      <c r="K5" s="500"/>
      <c r="L5" s="500"/>
      <c r="M5" s="500"/>
      <c r="N5" s="500"/>
      <c r="O5" s="501"/>
      <c r="P5" s="443"/>
      <c r="Q5" s="438"/>
      <c r="R5" s="439"/>
      <c r="S5" s="34" t="s">
        <v>115</v>
      </c>
      <c r="T5" s="11"/>
      <c r="U5" s="11"/>
      <c r="V5" s="11"/>
      <c r="W5" s="11"/>
      <c r="X5" s="438"/>
      <c r="Y5" s="438"/>
      <c r="Z5" s="438"/>
      <c r="AA5" s="438"/>
      <c r="AB5" s="438"/>
      <c r="AC5" s="438"/>
      <c r="AD5" s="438"/>
      <c r="AE5" s="438"/>
      <c r="AF5" s="438"/>
      <c r="AG5" s="438"/>
      <c r="AH5" s="438"/>
      <c r="AI5" s="438"/>
      <c r="AJ5" s="438"/>
      <c r="AK5" s="438"/>
      <c r="AL5" s="438"/>
      <c r="AM5" s="438"/>
      <c r="AN5" s="438"/>
      <c r="AO5" s="438"/>
      <c r="AP5" s="438"/>
      <c r="AQ5" s="438"/>
      <c r="AR5" s="438"/>
      <c r="AS5" s="438"/>
      <c r="AT5" s="59"/>
      <c r="AU5" s="59" t="s">
        <v>116</v>
      </c>
      <c r="AV5" s="59"/>
      <c r="AW5" s="59"/>
      <c r="AX5" s="59"/>
      <c r="AY5" s="60"/>
    </row>
    <row r="6" spans="1:51" ht="11.25" customHeight="1">
      <c r="A6" s="36" t="s">
        <v>75</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ht="5.85" customHeight="1">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row>
    <row r="8" spans="1:51" ht="19.649999999999999" customHeight="1">
      <c r="A8" s="492" t="s">
        <v>117</v>
      </c>
      <c r="B8" s="399"/>
      <c r="C8" s="399"/>
      <c r="D8" s="399"/>
      <c r="E8" s="399"/>
      <c r="F8" s="399"/>
      <c r="G8" s="399"/>
      <c r="H8" s="399"/>
      <c r="I8" s="399"/>
      <c r="J8" s="399"/>
      <c r="K8" s="399"/>
      <c r="L8" s="399"/>
      <c r="M8" s="399"/>
      <c r="N8" s="399"/>
      <c r="O8" s="399"/>
      <c r="P8" s="399"/>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27"/>
    </row>
    <row r="9" spans="1:51" ht="16.5" customHeight="1">
      <c r="A9" s="415" t="s">
        <v>118</v>
      </c>
      <c r="B9" s="502"/>
      <c r="C9" s="502"/>
      <c r="D9" s="502"/>
      <c r="E9" s="502"/>
      <c r="F9" s="502"/>
      <c r="G9" s="502"/>
      <c r="H9" s="503"/>
      <c r="I9" s="493" t="s">
        <v>119</v>
      </c>
      <c r="J9" s="502"/>
      <c r="K9" s="502"/>
      <c r="L9" s="502"/>
      <c r="M9" s="502"/>
      <c r="N9" s="502"/>
      <c r="O9" s="503"/>
      <c r="P9" s="443" t="s">
        <v>120</v>
      </c>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c r="AP9" s="445"/>
      <c r="AQ9" s="445"/>
      <c r="AR9" s="445"/>
      <c r="AS9" s="446"/>
      <c r="AT9" s="514" t="s">
        <v>121</v>
      </c>
      <c r="AU9" s="515"/>
      <c r="AV9" s="515"/>
      <c r="AW9" s="515"/>
      <c r="AX9" s="515"/>
      <c r="AY9" s="516"/>
    </row>
    <row r="10" spans="1:51" ht="16.5" customHeight="1">
      <c r="A10" s="504"/>
      <c r="B10" s="505"/>
      <c r="C10" s="505"/>
      <c r="D10" s="505"/>
      <c r="E10" s="505"/>
      <c r="F10" s="505"/>
      <c r="G10" s="505"/>
      <c r="H10" s="506"/>
      <c r="I10" s="504"/>
      <c r="J10" s="505"/>
      <c r="K10" s="505"/>
      <c r="L10" s="505"/>
      <c r="M10" s="505"/>
      <c r="N10" s="505"/>
      <c r="O10" s="506"/>
      <c r="P10" s="493" t="s">
        <v>122</v>
      </c>
      <c r="Q10" s="502"/>
      <c r="R10" s="502"/>
      <c r="S10" s="502"/>
      <c r="T10" s="503"/>
      <c r="U10" s="493" t="s">
        <v>122</v>
      </c>
      <c r="V10" s="502"/>
      <c r="W10" s="502"/>
      <c r="X10" s="502"/>
      <c r="Y10" s="503"/>
      <c r="Z10" s="493" t="s">
        <v>123</v>
      </c>
      <c r="AA10" s="502"/>
      <c r="AB10" s="502"/>
      <c r="AC10" s="502"/>
      <c r="AD10" s="503"/>
      <c r="AE10" s="525" t="s">
        <v>124</v>
      </c>
      <c r="AF10" s="526"/>
      <c r="AG10" s="526"/>
      <c r="AH10" s="526"/>
      <c r="AI10" s="527"/>
      <c r="AJ10" s="525" t="s">
        <v>125</v>
      </c>
      <c r="AK10" s="526"/>
      <c r="AL10" s="526"/>
      <c r="AM10" s="526"/>
      <c r="AN10" s="527"/>
      <c r="AO10" s="493" t="s">
        <v>126</v>
      </c>
      <c r="AP10" s="502"/>
      <c r="AQ10" s="502"/>
      <c r="AR10" s="502"/>
      <c r="AS10" s="503"/>
      <c r="AT10" s="517"/>
      <c r="AU10" s="518"/>
      <c r="AV10" s="518"/>
      <c r="AW10" s="518"/>
      <c r="AX10" s="518"/>
      <c r="AY10" s="519"/>
    </row>
    <row r="11" spans="1:51" ht="16.5" customHeight="1">
      <c r="A11" s="504"/>
      <c r="B11" s="505"/>
      <c r="C11" s="505"/>
      <c r="D11" s="505"/>
      <c r="E11" s="505"/>
      <c r="F11" s="505"/>
      <c r="G11" s="505"/>
      <c r="H11" s="506"/>
      <c r="I11" s="531" t="s">
        <v>127</v>
      </c>
      <c r="J11" s="414"/>
      <c r="K11" s="414"/>
      <c r="L11" s="414"/>
      <c r="M11" s="414"/>
      <c r="N11" s="414"/>
      <c r="O11" s="422"/>
      <c r="P11" s="532" t="s">
        <v>128</v>
      </c>
      <c r="Q11" s="533"/>
      <c r="R11" s="533"/>
      <c r="S11" s="533"/>
      <c r="T11" s="534"/>
      <c r="U11" s="532" t="s">
        <v>129</v>
      </c>
      <c r="V11" s="533"/>
      <c r="W11" s="533"/>
      <c r="X11" s="533"/>
      <c r="Y11" s="534"/>
      <c r="Z11" s="523"/>
      <c r="AA11" s="399"/>
      <c r="AB11" s="399"/>
      <c r="AC11" s="399"/>
      <c r="AD11" s="524"/>
      <c r="AE11" s="528"/>
      <c r="AF11" s="529"/>
      <c r="AG11" s="529"/>
      <c r="AH11" s="529"/>
      <c r="AI11" s="530"/>
      <c r="AJ11" s="528"/>
      <c r="AK11" s="529"/>
      <c r="AL11" s="529"/>
      <c r="AM11" s="529"/>
      <c r="AN11" s="530"/>
      <c r="AO11" s="507"/>
      <c r="AP11" s="508"/>
      <c r="AQ11" s="508"/>
      <c r="AR11" s="508"/>
      <c r="AS11" s="509"/>
      <c r="AT11" s="520"/>
      <c r="AU11" s="521"/>
      <c r="AV11" s="521"/>
      <c r="AW11" s="521"/>
      <c r="AX11" s="521"/>
      <c r="AY11" s="522"/>
    </row>
    <row r="12" spans="1:51" ht="24.75" customHeight="1">
      <c r="A12" s="507"/>
      <c r="B12" s="508"/>
      <c r="C12" s="508"/>
      <c r="D12" s="508"/>
      <c r="E12" s="508"/>
      <c r="F12" s="508"/>
      <c r="G12" s="508"/>
      <c r="H12" s="509"/>
      <c r="I12" s="510"/>
      <c r="J12" s="511"/>
      <c r="K12" s="511"/>
      <c r="L12" s="511"/>
      <c r="M12" s="511"/>
      <c r="N12" s="512" t="s">
        <v>130</v>
      </c>
      <c r="O12" s="513"/>
      <c r="P12" s="510"/>
      <c r="Q12" s="511"/>
      <c r="R12" s="511"/>
      <c r="S12" s="512" t="s">
        <v>130</v>
      </c>
      <c r="T12" s="513"/>
      <c r="U12" s="510"/>
      <c r="V12" s="511"/>
      <c r="W12" s="511"/>
      <c r="X12" s="512" t="s">
        <v>130</v>
      </c>
      <c r="Y12" s="513"/>
      <c r="Z12" s="510"/>
      <c r="AA12" s="511"/>
      <c r="AB12" s="511"/>
      <c r="AC12" s="512" t="s">
        <v>130</v>
      </c>
      <c r="AD12" s="513"/>
      <c r="AE12" s="510"/>
      <c r="AF12" s="511"/>
      <c r="AG12" s="511"/>
      <c r="AH12" s="512" t="s">
        <v>130</v>
      </c>
      <c r="AI12" s="513"/>
      <c r="AJ12" s="510"/>
      <c r="AK12" s="511"/>
      <c r="AL12" s="511"/>
      <c r="AM12" s="512" t="s">
        <v>130</v>
      </c>
      <c r="AN12" s="513"/>
      <c r="AO12" s="510"/>
      <c r="AP12" s="511"/>
      <c r="AQ12" s="511"/>
      <c r="AR12" s="512" t="s">
        <v>130</v>
      </c>
      <c r="AS12" s="513"/>
      <c r="AT12" s="510"/>
      <c r="AU12" s="511"/>
      <c r="AV12" s="511"/>
      <c r="AW12" s="511"/>
      <c r="AX12" s="512" t="s">
        <v>130</v>
      </c>
      <c r="AY12" s="513"/>
    </row>
    <row r="13" spans="1:51" ht="11.25" customHeight="1">
      <c r="A13" s="168"/>
      <c r="B13" s="168"/>
      <c r="C13" s="168"/>
      <c r="D13" s="168"/>
      <c r="E13" s="168"/>
      <c r="F13" s="168"/>
      <c r="G13" s="168"/>
      <c r="H13" s="168"/>
      <c r="I13" s="37"/>
      <c r="J13" s="172"/>
      <c r="K13" s="172"/>
      <c r="L13" s="172"/>
      <c r="M13" s="172"/>
      <c r="N13" s="171"/>
      <c r="O13" s="171"/>
      <c r="P13" s="37"/>
      <c r="Q13" s="172"/>
      <c r="R13" s="172"/>
      <c r="S13" s="171"/>
      <c r="T13" s="171"/>
      <c r="U13" s="37"/>
      <c r="V13" s="172"/>
      <c r="W13" s="172"/>
      <c r="X13" s="171"/>
      <c r="Y13" s="171"/>
      <c r="Z13" s="37"/>
      <c r="AA13" s="172"/>
      <c r="AB13" s="172"/>
      <c r="AC13" s="171"/>
      <c r="AD13" s="171"/>
      <c r="AE13" s="37"/>
      <c r="AF13" s="172"/>
      <c r="AG13" s="172"/>
      <c r="AH13" s="171"/>
      <c r="AI13" s="171"/>
      <c r="AJ13" s="37"/>
      <c r="AK13" s="172"/>
      <c r="AL13" s="172"/>
      <c r="AM13" s="171"/>
      <c r="AN13" s="171"/>
      <c r="AO13" s="37"/>
      <c r="AP13" s="172"/>
      <c r="AQ13" s="172"/>
      <c r="AR13" s="171"/>
      <c r="AS13" s="171"/>
      <c r="AT13" s="37"/>
      <c r="AU13" s="172"/>
      <c r="AV13" s="172"/>
      <c r="AW13" s="172"/>
      <c r="AX13" s="171"/>
      <c r="AY13" s="171"/>
    </row>
    <row r="14" spans="1:51" ht="19.649999999999999" customHeight="1">
      <c r="A14" s="397" t="s">
        <v>131</v>
      </c>
      <c r="B14" s="398"/>
      <c r="C14" s="398"/>
      <c r="D14" s="398"/>
      <c r="E14" s="399"/>
      <c r="F14" s="399"/>
      <c r="G14" s="399"/>
      <c r="H14" s="399"/>
      <c r="I14" s="399"/>
      <c r="J14" s="399"/>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27"/>
    </row>
    <row r="15" spans="1:51" ht="16.5" customHeight="1">
      <c r="A15" s="493" t="s">
        <v>132</v>
      </c>
      <c r="B15" s="494"/>
      <c r="C15" s="494"/>
      <c r="D15" s="494"/>
      <c r="E15" s="494"/>
      <c r="F15" s="494"/>
      <c r="G15" s="494"/>
      <c r="H15" s="494"/>
      <c r="I15" s="535" t="s">
        <v>133</v>
      </c>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5"/>
      <c r="AK15" s="535"/>
      <c r="AL15" s="535"/>
      <c r="AM15" s="535"/>
      <c r="AN15" s="535"/>
      <c r="AO15" s="535"/>
      <c r="AP15" s="535"/>
      <c r="AQ15" s="535"/>
      <c r="AR15" s="535"/>
      <c r="AS15" s="535"/>
      <c r="AT15" s="535"/>
      <c r="AU15" s="535"/>
      <c r="AV15" s="535"/>
      <c r="AW15" s="535"/>
      <c r="AX15" s="535"/>
      <c r="AY15" s="536"/>
    </row>
    <row r="16" spans="1:51" ht="16.5" customHeight="1">
      <c r="A16" s="539" t="s">
        <v>134</v>
      </c>
      <c r="B16" s="540"/>
      <c r="C16" s="540"/>
      <c r="D16" s="540"/>
      <c r="E16" s="540"/>
      <c r="F16" s="540"/>
      <c r="G16" s="540"/>
      <c r="H16" s="540"/>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7"/>
      <c r="AK16" s="537"/>
      <c r="AL16" s="537"/>
      <c r="AM16" s="537"/>
      <c r="AN16" s="537"/>
      <c r="AO16" s="537"/>
      <c r="AP16" s="537"/>
      <c r="AQ16" s="537"/>
      <c r="AR16" s="537"/>
      <c r="AS16" s="537"/>
      <c r="AT16" s="537"/>
      <c r="AU16" s="537"/>
      <c r="AV16" s="537"/>
      <c r="AW16" s="537"/>
      <c r="AX16" s="537"/>
      <c r="AY16" s="538"/>
    </row>
    <row r="17" spans="1:51" ht="16.5" customHeight="1">
      <c r="A17" s="5"/>
      <c r="B17" s="37"/>
      <c r="C17" s="37"/>
      <c r="D17" s="37"/>
      <c r="E17" s="37"/>
      <c r="F17" s="37"/>
      <c r="G17" s="37"/>
      <c r="H17" s="37"/>
      <c r="I17" s="37"/>
      <c r="J17" s="37"/>
      <c r="K17" s="37"/>
      <c r="L17" s="37"/>
      <c r="M17" s="537" t="s">
        <v>135</v>
      </c>
      <c r="N17" s="537"/>
      <c r="O17" s="537"/>
      <c r="P17" s="537"/>
      <c r="Q17" s="5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537" t="s">
        <v>136</v>
      </c>
      <c r="AX17" s="537"/>
      <c r="AY17" s="538"/>
    </row>
    <row r="18" spans="1:51" ht="16.5" customHeight="1">
      <c r="A18" s="170"/>
      <c r="B18" s="166"/>
      <c r="C18" s="166"/>
      <c r="D18" s="166"/>
      <c r="E18" s="166"/>
      <c r="F18" s="166"/>
      <c r="G18" s="166"/>
      <c r="H18" s="166"/>
      <c r="I18" s="166"/>
      <c r="J18" s="166"/>
      <c r="K18" s="166"/>
      <c r="L18" s="166"/>
      <c r="M18" s="541"/>
      <c r="N18" s="541"/>
      <c r="O18" s="541"/>
      <c r="P18" s="541"/>
      <c r="Q18" s="541"/>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541"/>
      <c r="AX18" s="541"/>
      <c r="AY18" s="542"/>
    </row>
    <row r="19" spans="1:51" ht="16.5" customHeight="1">
      <c r="A19" s="34"/>
      <c r="B19" s="35"/>
      <c r="C19" s="543" t="s">
        <v>137</v>
      </c>
      <c r="D19" s="543"/>
      <c r="E19" s="543"/>
      <c r="F19" s="543"/>
      <c r="G19" s="543"/>
      <c r="H19" s="543"/>
      <c r="I19" s="543"/>
      <c r="J19" s="543"/>
      <c r="K19" s="35"/>
      <c r="L19" s="21"/>
      <c r="M19" s="34"/>
      <c r="N19" s="35"/>
      <c r="O19" s="543" t="s">
        <v>138</v>
      </c>
      <c r="P19" s="543"/>
      <c r="Q19" s="543"/>
      <c r="R19" s="543"/>
      <c r="S19" s="543"/>
      <c r="T19" s="543"/>
      <c r="U19" s="543"/>
      <c r="V19" s="543"/>
      <c r="W19" s="543"/>
      <c r="X19" s="35"/>
      <c r="Y19" s="21"/>
      <c r="Z19" s="34"/>
      <c r="AA19" s="35"/>
      <c r="AB19" s="543" t="s">
        <v>137</v>
      </c>
      <c r="AC19" s="543"/>
      <c r="AD19" s="543"/>
      <c r="AE19" s="543"/>
      <c r="AF19" s="543"/>
      <c r="AG19" s="543"/>
      <c r="AH19" s="543"/>
      <c r="AI19" s="543"/>
      <c r="AJ19" s="35"/>
      <c r="AK19" s="21"/>
      <c r="AL19" s="34"/>
      <c r="AM19" s="35"/>
      <c r="AN19" s="35"/>
      <c r="AO19" s="543" t="s">
        <v>138</v>
      </c>
      <c r="AP19" s="543"/>
      <c r="AQ19" s="543"/>
      <c r="AR19" s="543"/>
      <c r="AS19" s="543"/>
      <c r="AT19" s="543"/>
      <c r="AU19" s="543"/>
      <c r="AV19" s="543"/>
      <c r="AW19" s="543"/>
      <c r="AX19" s="35"/>
      <c r="AY19" s="21"/>
    </row>
    <row r="20" spans="1:51" ht="21.75" customHeight="1">
      <c r="A20" s="402"/>
      <c r="B20" s="403"/>
      <c r="C20" s="403"/>
      <c r="D20" s="403"/>
      <c r="E20" s="403"/>
      <c r="F20" s="403"/>
      <c r="G20" s="403"/>
      <c r="H20" s="403"/>
      <c r="I20" s="403"/>
      <c r="J20" s="403"/>
      <c r="K20" s="403"/>
      <c r="L20" s="404"/>
      <c r="M20" s="402"/>
      <c r="N20" s="403"/>
      <c r="O20" s="403"/>
      <c r="P20" s="403"/>
      <c r="Q20" s="403"/>
      <c r="R20" s="403"/>
      <c r="S20" s="403"/>
      <c r="T20" s="403"/>
      <c r="U20" s="403"/>
      <c r="V20" s="403"/>
      <c r="W20" s="403"/>
      <c r="X20" s="403"/>
      <c r="Y20" s="404"/>
      <c r="Z20" s="402"/>
      <c r="AA20" s="403"/>
      <c r="AB20" s="403"/>
      <c r="AC20" s="403"/>
      <c r="AD20" s="403"/>
      <c r="AE20" s="403"/>
      <c r="AF20" s="403"/>
      <c r="AG20" s="403"/>
      <c r="AH20" s="403"/>
      <c r="AI20" s="403"/>
      <c r="AJ20" s="403"/>
      <c r="AK20" s="404"/>
      <c r="AL20" s="402"/>
      <c r="AM20" s="403"/>
      <c r="AN20" s="403"/>
      <c r="AO20" s="403"/>
      <c r="AP20" s="403"/>
      <c r="AQ20" s="403"/>
      <c r="AR20" s="403"/>
      <c r="AS20" s="403"/>
      <c r="AT20" s="403"/>
      <c r="AU20" s="403"/>
      <c r="AV20" s="403"/>
      <c r="AW20" s="403"/>
      <c r="AX20" s="403"/>
      <c r="AY20" s="404"/>
    </row>
    <row r="21" spans="1:51" ht="21.75" customHeight="1">
      <c r="A21" s="402"/>
      <c r="B21" s="403"/>
      <c r="C21" s="403"/>
      <c r="D21" s="403"/>
      <c r="E21" s="403"/>
      <c r="F21" s="403"/>
      <c r="G21" s="403"/>
      <c r="H21" s="403"/>
      <c r="I21" s="403"/>
      <c r="J21" s="403"/>
      <c r="K21" s="403"/>
      <c r="L21" s="404"/>
      <c r="M21" s="402"/>
      <c r="N21" s="403"/>
      <c r="O21" s="403"/>
      <c r="P21" s="403"/>
      <c r="Q21" s="403"/>
      <c r="R21" s="403"/>
      <c r="S21" s="403"/>
      <c r="T21" s="403"/>
      <c r="U21" s="403"/>
      <c r="V21" s="403"/>
      <c r="W21" s="403"/>
      <c r="X21" s="403"/>
      <c r="Y21" s="404"/>
      <c r="Z21" s="402"/>
      <c r="AA21" s="403"/>
      <c r="AB21" s="403"/>
      <c r="AC21" s="403"/>
      <c r="AD21" s="403"/>
      <c r="AE21" s="403"/>
      <c r="AF21" s="403"/>
      <c r="AG21" s="403"/>
      <c r="AH21" s="403"/>
      <c r="AI21" s="403"/>
      <c r="AJ21" s="403"/>
      <c r="AK21" s="404"/>
      <c r="AL21" s="402"/>
      <c r="AM21" s="403"/>
      <c r="AN21" s="403"/>
      <c r="AO21" s="403"/>
      <c r="AP21" s="403"/>
      <c r="AQ21" s="403"/>
      <c r="AR21" s="403"/>
      <c r="AS21" s="403"/>
      <c r="AT21" s="403"/>
      <c r="AU21" s="403"/>
      <c r="AV21" s="403"/>
      <c r="AW21" s="403"/>
      <c r="AX21" s="403"/>
      <c r="AY21" s="404"/>
    </row>
    <row r="22" spans="1:51" ht="21.75" customHeight="1">
      <c r="A22" s="402"/>
      <c r="B22" s="403"/>
      <c r="C22" s="403"/>
      <c r="D22" s="403"/>
      <c r="E22" s="403"/>
      <c r="F22" s="403"/>
      <c r="G22" s="403"/>
      <c r="H22" s="403"/>
      <c r="I22" s="403"/>
      <c r="J22" s="403"/>
      <c r="K22" s="403"/>
      <c r="L22" s="404"/>
      <c r="M22" s="402"/>
      <c r="N22" s="403"/>
      <c r="O22" s="403"/>
      <c r="P22" s="403"/>
      <c r="Q22" s="403"/>
      <c r="R22" s="403"/>
      <c r="S22" s="403"/>
      <c r="T22" s="403"/>
      <c r="U22" s="403"/>
      <c r="V22" s="403"/>
      <c r="W22" s="403"/>
      <c r="X22" s="403"/>
      <c r="Y22" s="404"/>
      <c r="Z22" s="402"/>
      <c r="AA22" s="403"/>
      <c r="AB22" s="403"/>
      <c r="AC22" s="403"/>
      <c r="AD22" s="403"/>
      <c r="AE22" s="403"/>
      <c r="AF22" s="403"/>
      <c r="AG22" s="403"/>
      <c r="AH22" s="403"/>
      <c r="AI22" s="403"/>
      <c r="AJ22" s="403"/>
      <c r="AK22" s="404"/>
      <c r="AL22" s="402"/>
      <c r="AM22" s="403"/>
      <c r="AN22" s="403"/>
      <c r="AO22" s="403"/>
      <c r="AP22" s="403"/>
      <c r="AQ22" s="403"/>
      <c r="AR22" s="403"/>
      <c r="AS22" s="403"/>
      <c r="AT22" s="403"/>
      <c r="AU22" s="403"/>
      <c r="AV22" s="403"/>
      <c r="AW22" s="403"/>
      <c r="AX22" s="403"/>
      <c r="AY22" s="404"/>
    </row>
    <row r="23" spans="1:51" ht="21.75" customHeight="1">
      <c r="A23" s="402"/>
      <c r="B23" s="403"/>
      <c r="C23" s="403"/>
      <c r="D23" s="403"/>
      <c r="E23" s="403"/>
      <c r="F23" s="403"/>
      <c r="G23" s="403"/>
      <c r="H23" s="403"/>
      <c r="I23" s="403"/>
      <c r="J23" s="403"/>
      <c r="K23" s="403"/>
      <c r="L23" s="404"/>
      <c r="M23" s="402"/>
      <c r="N23" s="403"/>
      <c r="O23" s="403"/>
      <c r="P23" s="403"/>
      <c r="Q23" s="403"/>
      <c r="R23" s="403"/>
      <c r="S23" s="403"/>
      <c r="T23" s="403"/>
      <c r="U23" s="403"/>
      <c r="V23" s="403"/>
      <c r="W23" s="403"/>
      <c r="X23" s="403"/>
      <c r="Y23" s="404"/>
      <c r="Z23" s="402"/>
      <c r="AA23" s="403"/>
      <c r="AB23" s="403"/>
      <c r="AC23" s="403"/>
      <c r="AD23" s="403"/>
      <c r="AE23" s="403"/>
      <c r="AF23" s="403"/>
      <c r="AG23" s="403"/>
      <c r="AH23" s="403"/>
      <c r="AI23" s="403"/>
      <c r="AJ23" s="403"/>
      <c r="AK23" s="404"/>
      <c r="AL23" s="402"/>
      <c r="AM23" s="403"/>
      <c r="AN23" s="403"/>
      <c r="AO23" s="403"/>
      <c r="AP23" s="403"/>
      <c r="AQ23" s="403"/>
      <c r="AR23" s="403"/>
      <c r="AS23" s="403"/>
      <c r="AT23" s="403"/>
      <c r="AU23" s="403"/>
      <c r="AV23" s="403"/>
      <c r="AW23" s="403"/>
      <c r="AX23" s="403"/>
      <c r="AY23" s="404"/>
    </row>
    <row r="24" spans="1:51" ht="21.75" customHeight="1">
      <c r="A24" s="160"/>
      <c r="B24" s="161"/>
      <c r="C24" s="161"/>
      <c r="D24" s="161"/>
      <c r="E24" s="161"/>
      <c r="F24" s="161"/>
      <c r="G24" s="161"/>
      <c r="H24" s="161"/>
      <c r="I24" s="161"/>
      <c r="J24" s="161"/>
      <c r="K24" s="161"/>
      <c r="L24" s="162"/>
      <c r="M24" s="160"/>
      <c r="N24" s="161"/>
      <c r="O24" s="161"/>
      <c r="P24" s="161"/>
      <c r="Q24" s="161"/>
      <c r="R24" s="161"/>
      <c r="S24" s="161"/>
      <c r="T24" s="161"/>
      <c r="U24" s="161"/>
      <c r="V24" s="161"/>
      <c r="W24" s="161"/>
      <c r="X24" s="161"/>
      <c r="Y24" s="162"/>
      <c r="Z24" s="160"/>
      <c r="AA24" s="161"/>
      <c r="AB24" s="161"/>
      <c r="AC24" s="161"/>
      <c r="AD24" s="161"/>
      <c r="AE24" s="161"/>
      <c r="AF24" s="161"/>
      <c r="AG24" s="161"/>
      <c r="AH24" s="161"/>
      <c r="AI24" s="161"/>
      <c r="AJ24" s="161"/>
      <c r="AK24" s="162"/>
      <c r="AL24" s="160"/>
      <c r="AM24" s="161"/>
      <c r="AN24" s="161"/>
      <c r="AO24" s="161"/>
      <c r="AP24" s="161"/>
      <c r="AQ24" s="161"/>
      <c r="AR24" s="161"/>
      <c r="AS24" s="161"/>
      <c r="AT24" s="161"/>
      <c r="AU24" s="161"/>
      <c r="AV24" s="161"/>
      <c r="AW24" s="161"/>
      <c r="AX24" s="161"/>
      <c r="AY24" s="162"/>
    </row>
    <row r="25" spans="1:51" ht="11.25" customHeight="1">
      <c r="A25" s="43" t="s">
        <v>139</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1:51" ht="11.25" customHeight="1">
      <c r="A26" s="43" t="s">
        <v>140</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ht="11.25" customHeight="1">
      <c r="A27" s="43" t="s">
        <v>141</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row>
    <row r="28" spans="1:51" ht="11.25" customHeight="1">
      <c r="A28" s="43" t="s">
        <v>142</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row>
    <row r="29" spans="1:51" ht="5.85" customHeight="1">
      <c r="A29" s="43"/>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row>
    <row r="30" spans="1:51" ht="19.649999999999999" customHeight="1">
      <c r="A30" s="544" t="s">
        <v>143</v>
      </c>
      <c r="B30" s="545"/>
      <c r="C30" s="545"/>
      <c r="D30" s="545"/>
      <c r="E30" s="546"/>
      <c r="F30" s="546"/>
      <c r="G30" s="546"/>
      <c r="H30" s="546"/>
      <c r="I30" s="546"/>
      <c r="J30" s="546"/>
      <c r="K30" s="546"/>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27"/>
    </row>
    <row r="31" spans="1:51" ht="21" customHeight="1">
      <c r="A31" s="493" t="s">
        <v>144</v>
      </c>
      <c r="B31" s="494"/>
      <c r="C31" s="494"/>
      <c r="D31" s="494"/>
      <c r="E31" s="494"/>
      <c r="F31" s="494"/>
      <c r="G31" s="494"/>
      <c r="H31" s="494"/>
      <c r="I31" s="494"/>
      <c r="J31" s="494"/>
      <c r="K31" s="494"/>
      <c r="L31" s="495"/>
      <c r="M31" s="443" t="s">
        <v>145</v>
      </c>
      <c r="N31" s="547"/>
      <c r="O31" s="548"/>
      <c r="P31" s="402" t="s">
        <v>146</v>
      </c>
      <c r="Q31" s="403"/>
      <c r="R31" s="403"/>
      <c r="S31" s="403"/>
      <c r="T31" s="403"/>
      <c r="U31" s="403"/>
      <c r="V31" s="403"/>
      <c r="W31" s="403"/>
      <c r="X31" s="403"/>
      <c r="Y31" s="404"/>
      <c r="Z31" s="443" t="s">
        <v>145</v>
      </c>
      <c r="AA31" s="547"/>
      <c r="AB31" s="548"/>
      <c r="AC31" s="402" t="s">
        <v>147</v>
      </c>
      <c r="AD31" s="403"/>
      <c r="AE31" s="403"/>
      <c r="AF31" s="403"/>
      <c r="AG31" s="403"/>
      <c r="AH31" s="403"/>
      <c r="AI31" s="403"/>
      <c r="AJ31" s="403"/>
      <c r="AK31" s="403"/>
      <c r="AL31" s="403"/>
      <c r="AM31" s="403"/>
      <c r="AN31" s="404"/>
      <c r="AO31" s="443" t="s">
        <v>145</v>
      </c>
      <c r="AP31" s="547"/>
      <c r="AQ31" s="548"/>
      <c r="AR31" s="34" t="s">
        <v>148</v>
      </c>
      <c r="AS31" s="11"/>
      <c r="AT31" s="35"/>
      <c r="AU31" s="35"/>
      <c r="AV31" s="35"/>
      <c r="AW31" s="35"/>
      <c r="AX31" s="35"/>
      <c r="AY31" s="21"/>
    </row>
    <row r="32" spans="1:51" ht="21" customHeight="1">
      <c r="A32" s="496"/>
      <c r="B32" s="497"/>
      <c r="C32" s="497"/>
      <c r="D32" s="497"/>
      <c r="E32" s="497"/>
      <c r="F32" s="497"/>
      <c r="G32" s="497"/>
      <c r="H32" s="497"/>
      <c r="I32" s="497"/>
      <c r="J32" s="497"/>
      <c r="K32" s="497"/>
      <c r="L32" s="498"/>
      <c r="M32" s="496" t="s">
        <v>145</v>
      </c>
      <c r="N32" s="497"/>
      <c r="O32" s="498"/>
      <c r="P32" s="46" t="s">
        <v>149</v>
      </c>
      <c r="S32" s="37"/>
      <c r="X32" s="37"/>
      <c r="Y32" s="37"/>
      <c r="Z32" s="496" t="s">
        <v>145</v>
      </c>
      <c r="AA32" s="497"/>
      <c r="AB32" s="498"/>
      <c r="AC32" s="402" t="s">
        <v>150</v>
      </c>
      <c r="AD32" s="403"/>
      <c r="AE32" s="403"/>
      <c r="AF32" s="403"/>
      <c r="AG32" s="403"/>
      <c r="AH32" s="403"/>
      <c r="AI32" s="403"/>
      <c r="AJ32" s="403"/>
      <c r="AK32" s="403"/>
      <c r="AL32" s="403"/>
      <c r="AM32" s="403"/>
      <c r="AN32" s="404"/>
      <c r="AO32" s="496" t="s">
        <v>145</v>
      </c>
      <c r="AP32" s="497"/>
      <c r="AQ32" s="498"/>
      <c r="AR32" s="46" t="s">
        <v>151</v>
      </c>
      <c r="AT32" s="37"/>
      <c r="AU32" s="37"/>
      <c r="AV32" s="37"/>
      <c r="AW32" s="37"/>
      <c r="AX32" s="37"/>
      <c r="AY32" s="47"/>
    </row>
    <row r="33" spans="1:51" ht="21" customHeight="1">
      <c r="A33" s="499"/>
      <c r="B33" s="500"/>
      <c r="C33" s="500"/>
      <c r="D33" s="500"/>
      <c r="E33" s="500"/>
      <c r="F33" s="500"/>
      <c r="G33" s="500"/>
      <c r="H33" s="500"/>
      <c r="I33" s="500"/>
      <c r="J33" s="500"/>
      <c r="K33" s="500"/>
      <c r="L33" s="501"/>
      <c r="M33" s="443" t="s">
        <v>145</v>
      </c>
      <c r="N33" s="547"/>
      <c r="O33" s="548"/>
      <c r="P33" s="34" t="s">
        <v>152</v>
      </c>
      <c r="Q33" s="11"/>
      <c r="R33" s="11"/>
      <c r="S33" s="35"/>
      <c r="T33" s="11"/>
      <c r="U33" s="35"/>
      <c r="V33" s="35"/>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c r="AT33" s="403"/>
      <c r="AU33" s="403"/>
      <c r="AV33" s="403"/>
      <c r="AW33" s="403"/>
      <c r="AX33" s="35" t="s">
        <v>153</v>
      </c>
      <c r="AY33" s="21"/>
    </row>
    <row r="34" spans="1:51" ht="11.25" customHeight="1">
      <c r="A34" s="36" t="s">
        <v>75</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row>
    <row r="35" spans="1:51" ht="13.5" customHeight="1">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row>
    <row r="36" spans="1:51" ht="19.649999999999999" customHeight="1">
      <c r="A36" s="492" t="s">
        <v>154</v>
      </c>
      <c r="B36" s="399"/>
      <c r="C36" s="399"/>
      <c r="D36" s="399"/>
      <c r="E36" s="399"/>
      <c r="F36" s="399"/>
      <c r="G36" s="399"/>
      <c r="H36" s="399"/>
      <c r="I36" s="399"/>
      <c r="J36" s="399"/>
      <c r="K36" s="399"/>
      <c r="L36" s="399"/>
      <c r="M36" s="399"/>
      <c r="N36" s="399"/>
      <c r="O36" s="399"/>
      <c r="P36" s="399"/>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27"/>
    </row>
    <row r="37" spans="1:51" ht="22.5" customHeight="1">
      <c r="A37" s="443" t="s">
        <v>155</v>
      </c>
      <c r="B37" s="547"/>
      <c r="C37" s="547"/>
      <c r="D37" s="547"/>
      <c r="E37" s="547"/>
      <c r="F37" s="547"/>
      <c r="G37" s="547"/>
      <c r="H37" s="547"/>
      <c r="I37" s="547"/>
      <c r="J37" s="547"/>
      <c r="K37" s="548"/>
      <c r="L37" s="443" t="s">
        <v>156</v>
      </c>
      <c r="M37" s="547"/>
      <c r="N37" s="547"/>
      <c r="O37" s="547"/>
      <c r="P37" s="547"/>
      <c r="Q37" s="547"/>
      <c r="R37" s="547"/>
      <c r="S37" s="548"/>
      <c r="T37" s="443" t="s">
        <v>157</v>
      </c>
      <c r="U37" s="547"/>
      <c r="V37" s="547"/>
      <c r="W37" s="547"/>
      <c r="X37" s="547"/>
      <c r="Y37" s="547"/>
      <c r="Z37" s="547"/>
      <c r="AA37" s="548"/>
      <c r="AB37" s="443" t="s">
        <v>158</v>
      </c>
      <c r="AC37" s="547"/>
      <c r="AD37" s="547"/>
      <c r="AE37" s="547"/>
      <c r="AF37" s="547"/>
      <c r="AG37" s="547"/>
      <c r="AH37" s="547"/>
      <c r="AI37" s="548"/>
      <c r="AJ37" s="443" t="s">
        <v>159</v>
      </c>
      <c r="AK37" s="547"/>
      <c r="AL37" s="547"/>
      <c r="AM37" s="547"/>
      <c r="AN37" s="547"/>
      <c r="AO37" s="547"/>
      <c r="AP37" s="547"/>
      <c r="AQ37" s="548"/>
      <c r="AR37" s="443" t="s">
        <v>160</v>
      </c>
      <c r="AS37" s="547"/>
      <c r="AT37" s="547"/>
      <c r="AU37" s="547"/>
      <c r="AV37" s="547"/>
      <c r="AW37" s="547"/>
      <c r="AX37" s="547"/>
      <c r="AY37" s="548"/>
    </row>
    <row r="38" spans="1:51" ht="26.25" customHeight="1">
      <c r="A38" s="549" t="s">
        <v>161</v>
      </c>
      <c r="B38" s="543"/>
      <c r="C38" s="543"/>
      <c r="D38" s="543"/>
      <c r="E38" s="543"/>
      <c r="F38" s="543"/>
      <c r="G38" s="543"/>
      <c r="H38" s="543"/>
      <c r="I38" s="543"/>
      <c r="J38" s="543"/>
      <c r="K38" s="550"/>
      <c r="L38" s="443"/>
      <c r="M38" s="547"/>
      <c r="N38" s="547"/>
      <c r="O38" s="547"/>
      <c r="P38" s="547"/>
      <c r="Q38" s="547"/>
      <c r="R38" s="512" t="s">
        <v>162</v>
      </c>
      <c r="S38" s="513"/>
      <c r="T38" s="443"/>
      <c r="U38" s="547"/>
      <c r="V38" s="547"/>
      <c r="W38" s="547"/>
      <c r="X38" s="547"/>
      <c r="Y38" s="547"/>
      <c r="Z38" s="512" t="s">
        <v>162</v>
      </c>
      <c r="AA38" s="513"/>
      <c r="AB38" s="443"/>
      <c r="AC38" s="547"/>
      <c r="AD38" s="547"/>
      <c r="AE38" s="547"/>
      <c r="AF38" s="547"/>
      <c r="AG38" s="547"/>
      <c r="AH38" s="512" t="s">
        <v>163</v>
      </c>
      <c r="AI38" s="513"/>
      <c r="AJ38" s="443"/>
      <c r="AK38" s="547"/>
      <c r="AL38" s="547"/>
      <c r="AM38" s="547"/>
      <c r="AN38" s="547"/>
      <c r="AO38" s="547"/>
      <c r="AP38" s="512" t="s">
        <v>162</v>
      </c>
      <c r="AQ38" s="513"/>
      <c r="AR38" s="443"/>
      <c r="AS38" s="547"/>
      <c r="AT38" s="547"/>
      <c r="AU38" s="547"/>
      <c r="AV38" s="547"/>
      <c r="AW38" s="547"/>
      <c r="AX38" s="547"/>
      <c r="AY38" s="548"/>
    </row>
    <row r="39" spans="1:51" ht="26.25" customHeight="1">
      <c r="A39" s="549" t="s">
        <v>164</v>
      </c>
      <c r="B39" s="543"/>
      <c r="C39" s="543"/>
      <c r="D39" s="543"/>
      <c r="E39" s="543"/>
      <c r="F39" s="543"/>
      <c r="G39" s="543"/>
      <c r="H39" s="543"/>
      <c r="I39" s="543"/>
      <c r="J39" s="543"/>
      <c r="K39" s="550"/>
      <c r="L39" s="551"/>
      <c r="M39" s="552"/>
      <c r="N39" s="552"/>
      <c r="O39" s="552"/>
      <c r="P39" s="552"/>
      <c r="Q39" s="552"/>
      <c r="R39" s="552"/>
      <c r="S39" s="552"/>
      <c r="T39" s="552"/>
      <c r="U39" s="552"/>
      <c r="V39" s="552"/>
      <c r="W39" s="552"/>
      <c r="X39" s="552"/>
      <c r="Y39" s="552"/>
      <c r="Z39" s="552"/>
      <c r="AA39" s="553"/>
      <c r="AB39" s="443"/>
      <c r="AC39" s="547"/>
      <c r="AD39" s="547"/>
      <c r="AE39" s="547"/>
      <c r="AF39" s="547"/>
      <c r="AG39" s="547"/>
      <c r="AH39" s="512" t="s">
        <v>163</v>
      </c>
      <c r="AI39" s="513"/>
      <c r="AJ39" s="443"/>
      <c r="AK39" s="547"/>
      <c r="AL39" s="547"/>
      <c r="AM39" s="547"/>
      <c r="AN39" s="547"/>
      <c r="AO39" s="547"/>
      <c r="AP39" s="512" t="s">
        <v>162</v>
      </c>
      <c r="AQ39" s="513"/>
      <c r="AR39" s="443"/>
      <c r="AS39" s="547"/>
      <c r="AT39" s="547"/>
      <c r="AU39" s="547"/>
      <c r="AV39" s="547"/>
      <c r="AW39" s="547"/>
      <c r="AX39" s="547"/>
      <c r="AY39" s="548"/>
    </row>
    <row r="40" spans="1:51" ht="26.25" customHeight="1">
      <c r="A40" s="549" t="s">
        <v>165</v>
      </c>
      <c r="B40" s="543"/>
      <c r="C40" s="543"/>
      <c r="D40" s="543"/>
      <c r="E40" s="543"/>
      <c r="F40" s="543"/>
      <c r="G40" s="543"/>
      <c r="H40" s="543"/>
      <c r="I40" s="543"/>
      <c r="J40" s="543"/>
      <c r="K40" s="550"/>
      <c r="L40" s="443"/>
      <c r="M40" s="547"/>
      <c r="N40" s="547"/>
      <c r="O40" s="547"/>
      <c r="P40" s="547"/>
      <c r="Q40" s="547"/>
      <c r="R40" s="512" t="s">
        <v>162</v>
      </c>
      <c r="S40" s="513"/>
      <c r="T40" s="443"/>
      <c r="U40" s="547"/>
      <c r="V40" s="547"/>
      <c r="W40" s="547"/>
      <c r="X40" s="547"/>
      <c r="Y40" s="547"/>
      <c r="Z40" s="512" t="s">
        <v>162</v>
      </c>
      <c r="AA40" s="513"/>
      <c r="AB40" s="443"/>
      <c r="AC40" s="547"/>
      <c r="AD40" s="547"/>
      <c r="AE40" s="547"/>
      <c r="AF40" s="547"/>
      <c r="AG40" s="547"/>
      <c r="AH40" s="512" t="s">
        <v>163</v>
      </c>
      <c r="AI40" s="513"/>
      <c r="AJ40" s="443"/>
      <c r="AK40" s="547"/>
      <c r="AL40" s="547"/>
      <c r="AM40" s="547"/>
      <c r="AN40" s="547"/>
      <c r="AO40" s="547"/>
      <c r="AP40" s="512" t="s">
        <v>162</v>
      </c>
      <c r="AQ40" s="513"/>
      <c r="AR40" s="443"/>
      <c r="AS40" s="547"/>
      <c r="AT40" s="547"/>
      <c r="AU40" s="547"/>
      <c r="AV40" s="547"/>
      <c r="AW40" s="547"/>
      <c r="AX40" s="547"/>
      <c r="AY40" s="548"/>
    </row>
    <row r="41" spans="1:51" ht="26.25" customHeight="1">
      <c r="A41" s="549" t="s">
        <v>166</v>
      </c>
      <c r="B41" s="543"/>
      <c r="C41" s="543"/>
      <c r="D41" s="543"/>
      <c r="E41" s="543"/>
      <c r="F41" s="543"/>
      <c r="G41" s="543"/>
      <c r="H41" s="543"/>
      <c r="I41" s="543"/>
      <c r="J41" s="543"/>
      <c r="K41" s="550"/>
      <c r="L41" s="499"/>
      <c r="M41" s="500"/>
      <c r="N41" s="500"/>
      <c r="O41" s="500"/>
      <c r="P41" s="500"/>
      <c r="Q41" s="500"/>
      <c r="R41" s="554" t="s">
        <v>162</v>
      </c>
      <c r="S41" s="555"/>
      <c r="T41" s="499"/>
      <c r="U41" s="500"/>
      <c r="V41" s="500"/>
      <c r="W41" s="500"/>
      <c r="X41" s="500"/>
      <c r="Y41" s="500"/>
      <c r="Z41" s="554" t="s">
        <v>162</v>
      </c>
      <c r="AA41" s="555"/>
      <c r="AB41" s="499"/>
      <c r="AC41" s="500"/>
      <c r="AD41" s="500"/>
      <c r="AE41" s="500"/>
      <c r="AF41" s="500"/>
      <c r="AG41" s="500"/>
      <c r="AH41" s="554" t="s">
        <v>163</v>
      </c>
      <c r="AI41" s="555"/>
      <c r="AJ41" s="556"/>
      <c r="AK41" s="557"/>
      <c r="AL41" s="557"/>
      <c r="AM41" s="557"/>
      <c r="AN41" s="557"/>
      <c r="AO41" s="557"/>
      <c r="AP41" s="557"/>
      <c r="AQ41" s="557"/>
      <c r="AR41" s="557"/>
      <c r="AS41" s="557"/>
      <c r="AT41" s="557"/>
      <c r="AU41" s="557"/>
      <c r="AV41" s="557"/>
      <c r="AW41" s="557"/>
      <c r="AX41" s="557"/>
      <c r="AY41" s="558"/>
    </row>
    <row r="42" spans="1:51" ht="13.5" customHeight="1">
      <c r="A42" s="559"/>
      <c r="B42" s="560"/>
      <c r="C42" s="560"/>
      <c r="D42" s="560"/>
      <c r="E42" s="560"/>
      <c r="F42" s="560"/>
      <c r="G42" s="560"/>
      <c r="H42" s="560"/>
      <c r="I42" s="560"/>
      <c r="J42" s="560"/>
      <c r="K42" s="560"/>
      <c r="L42" s="560"/>
      <c r="M42" s="560"/>
      <c r="N42" s="560"/>
      <c r="O42" s="560"/>
      <c r="P42" s="560"/>
      <c r="Q42" s="560"/>
      <c r="R42" s="560"/>
      <c r="S42" s="560"/>
      <c r="T42" s="560"/>
      <c r="U42" s="560"/>
      <c r="V42" s="560"/>
      <c r="W42" s="560"/>
      <c r="X42" s="560"/>
      <c r="Y42" s="560"/>
      <c r="Z42" s="560"/>
      <c r="AA42" s="560"/>
      <c r="AB42" s="560"/>
      <c r="AC42" s="560"/>
      <c r="AD42" s="560"/>
      <c r="AE42" s="560"/>
      <c r="AF42" s="560"/>
      <c r="AG42" s="560"/>
      <c r="AH42" s="560"/>
      <c r="AI42" s="560"/>
      <c r="AJ42" s="560"/>
      <c r="AK42" s="560"/>
      <c r="AL42" s="560"/>
      <c r="AM42" s="560"/>
      <c r="AN42" s="560"/>
      <c r="AO42" s="560"/>
      <c r="AP42" s="560"/>
      <c r="AQ42" s="560"/>
      <c r="AR42" s="560"/>
      <c r="AS42" s="560"/>
      <c r="AT42" s="560"/>
      <c r="AU42" s="560"/>
      <c r="AV42" s="560"/>
      <c r="AW42" s="560"/>
      <c r="AX42" s="560"/>
      <c r="AY42" s="560"/>
    </row>
    <row r="43" spans="1:51" ht="13.5" customHeight="1">
      <c r="A43" s="559"/>
      <c r="B43" s="559"/>
      <c r="C43" s="559"/>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59"/>
      <c r="AQ43" s="559"/>
      <c r="AR43" s="559"/>
      <c r="AS43" s="559"/>
      <c r="AT43" s="559"/>
      <c r="AU43" s="559"/>
      <c r="AV43" s="559"/>
      <c r="AW43" s="559"/>
      <c r="AX43" s="559"/>
      <c r="AY43" s="559"/>
    </row>
    <row r="44" spans="1:51" ht="13.5" customHeight="1">
      <c r="A44" s="559"/>
      <c r="B44" s="559"/>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59"/>
      <c r="AK44" s="559"/>
      <c r="AL44" s="559"/>
      <c r="AM44" s="559"/>
      <c r="AN44" s="559"/>
      <c r="AO44" s="559"/>
      <c r="AP44" s="559"/>
      <c r="AQ44" s="559"/>
      <c r="AR44" s="559"/>
      <c r="AS44" s="559"/>
      <c r="AT44" s="559"/>
      <c r="AU44" s="559"/>
      <c r="AV44" s="559"/>
      <c r="AW44" s="559"/>
      <c r="AX44" s="559"/>
      <c r="AY44" s="559"/>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1D99-F22C-48C3-8F84-CED6D6A50EDD}">
  <sheetPr codeName="Sheet5">
    <pageSetUpPr fitToPage="1"/>
  </sheetPr>
  <dimension ref="A1:CF38"/>
  <sheetViews>
    <sheetView showGridLines="0" view="pageBreakPreview" zoomScale="85" zoomScaleNormal="100" zoomScaleSheetLayoutView="85" workbookViewId="0">
      <selection activeCell="N3" sqref="N3:T4"/>
    </sheetView>
  </sheetViews>
  <sheetFormatPr defaultColWidth="1.6640625" defaultRowHeight="19.5" customHeight="1"/>
  <cols>
    <col min="1" max="6" width="1.6640625" style="83"/>
    <col min="7" max="8" width="1.6640625" style="83" customWidth="1"/>
    <col min="9" max="11" width="1.6640625" style="83"/>
    <col min="12" max="12" width="2.6640625" style="83" customWidth="1"/>
    <col min="13" max="13" width="3.5546875" style="83" customWidth="1"/>
    <col min="14" max="29" width="1.6640625" style="83"/>
    <col min="30" max="30" width="1.6640625" style="83" customWidth="1"/>
    <col min="31" max="41" width="1.6640625" style="83"/>
    <col min="42" max="42" width="2.33203125" style="83" customWidth="1"/>
    <col min="43" max="45" width="1.6640625" style="83" customWidth="1"/>
    <col min="46" max="55" width="1.6640625" style="83"/>
    <col min="56" max="56" width="9.44140625" style="83" customWidth="1"/>
    <col min="57" max="59" width="1.6640625" style="83"/>
    <col min="60" max="60" width="7.44140625" style="83" bestFit="1" customWidth="1"/>
    <col min="61" max="66" width="1.6640625" style="83"/>
    <col min="67" max="67" width="8.44140625" style="83" bestFit="1" customWidth="1"/>
    <col min="68" max="74" width="1.6640625" style="83"/>
    <col min="75" max="75" width="9.33203125" style="83" customWidth="1"/>
    <col min="76" max="77" width="1.6640625" style="83"/>
    <col min="78" max="78" width="3.44140625" style="83" bestFit="1" customWidth="1"/>
    <col min="79" max="16384" width="1.6640625" style="83"/>
  </cols>
  <sheetData>
    <row r="1" spans="1:80" ht="19.5" customHeight="1">
      <c r="AD1" s="348"/>
      <c r="AE1" s="348"/>
      <c r="AF1" s="348"/>
      <c r="AG1" s="348"/>
      <c r="AH1" s="348"/>
      <c r="AI1" s="348"/>
      <c r="AL1" s="296"/>
      <c r="AM1" s="296"/>
      <c r="AN1" s="296"/>
      <c r="AO1" s="296"/>
      <c r="AQ1" s="150"/>
      <c r="AR1" s="150"/>
      <c r="AS1" s="150"/>
      <c r="AT1" s="150"/>
      <c r="AU1" s="150"/>
      <c r="AV1" s="150" t="s">
        <v>167</v>
      </c>
      <c r="AW1" s="150"/>
      <c r="AX1" s="150"/>
      <c r="AY1" s="150"/>
      <c r="BD1" s="82" t="s">
        <v>168</v>
      </c>
    </row>
    <row r="2" spans="1:80" ht="19.5" customHeight="1">
      <c r="A2" s="83" t="s">
        <v>169</v>
      </c>
      <c r="BD2" s="83" t="s">
        <v>170</v>
      </c>
    </row>
    <row r="3" spans="1:80" ht="19.5" customHeight="1">
      <c r="A3" s="609" t="s">
        <v>171</v>
      </c>
      <c r="B3" s="610"/>
      <c r="C3" s="610"/>
      <c r="D3" s="610"/>
      <c r="E3" s="610"/>
      <c r="F3" s="610"/>
      <c r="G3" s="610"/>
      <c r="H3" s="610"/>
      <c r="I3" s="610"/>
      <c r="J3" s="610"/>
      <c r="K3" s="610"/>
      <c r="L3" s="610"/>
      <c r="M3" s="611"/>
      <c r="N3" s="335"/>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36"/>
      <c r="AW3" s="336"/>
      <c r="AX3" s="336"/>
      <c r="AY3" s="337"/>
    </row>
    <row r="4" spans="1:80" ht="19.5" customHeight="1">
      <c r="A4" s="612"/>
      <c r="B4" s="613"/>
      <c r="C4" s="613"/>
      <c r="D4" s="613"/>
      <c r="E4" s="613"/>
      <c r="F4" s="613"/>
      <c r="G4" s="613"/>
      <c r="H4" s="613"/>
      <c r="I4" s="613"/>
      <c r="J4" s="613"/>
      <c r="K4" s="613"/>
      <c r="L4" s="613"/>
      <c r="M4" s="614"/>
      <c r="N4" s="338"/>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40"/>
      <c r="BZ4" s="83">
        <f>COUNTA(N3,U3,N8,N9,N11,N13,N14,N15,N16,N18,N19,N20,V20)</f>
        <v>0</v>
      </c>
    </row>
    <row r="5" spans="1:80" ht="39" customHeight="1">
      <c r="A5" s="606" t="s">
        <v>172</v>
      </c>
      <c r="B5" s="607"/>
      <c r="C5" s="607"/>
      <c r="D5" s="607"/>
      <c r="E5" s="607"/>
      <c r="F5" s="607"/>
      <c r="G5" s="607"/>
      <c r="H5" s="607"/>
      <c r="I5" s="607"/>
      <c r="J5" s="607"/>
      <c r="K5" s="607"/>
      <c r="L5" s="607"/>
      <c r="M5" s="608"/>
      <c r="N5" s="596"/>
      <c r="O5" s="597"/>
      <c r="P5" s="597"/>
      <c r="Q5" s="597"/>
      <c r="R5" s="597"/>
      <c r="S5" s="597"/>
      <c r="T5" s="597"/>
      <c r="U5" s="597"/>
      <c r="V5" s="597"/>
      <c r="W5" s="597"/>
      <c r="X5" s="597"/>
      <c r="Y5" s="597"/>
      <c r="Z5" s="597"/>
      <c r="AA5" s="597"/>
      <c r="AB5" s="597"/>
      <c r="AC5" s="597"/>
      <c r="AD5" s="597"/>
      <c r="AE5" s="597"/>
      <c r="AF5" s="597"/>
      <c r="AG5" s="597"/>
      <c r="AH5" s="597"/>
      <c r="AI5" s="597"/>
      <c r="AJ5" s="597"/>
      <c r="AK5" s="597"/>
      <c r="AL5" s="597"/>
      <c r="AM5" s="597"/>
      <c r="AN5" s="597"/>
      <c r="AO5" s="597"/>
      <c r="AP5" s="597"/>
      <c r="AQ5" s="597"/>
      <c r="AR5" s="597"/>
      <c r="AS5" s="597"/>
      <c r="AT5" s="597"/>
      <c r="AU5" s="597"/>
      <c r="AV5" s="597"/>
      <c r="AW5" s="597"/>
      <c r="AX5" s="597"/>
      <c r="AY5" s="598"/>
      <c r="BD5" s="178" t="str">
        <f>IF(様式１!N29='様式３－１'!N3,IF(N5&lt;&gt;0,"同一都道府県内の場合、所要時間の記載は不要です。",""),IF(N5&lt;&gt;0,"","都道府県を跨ぐ場合、所要時間の記載は必要です。"))&amp;CHAR(10)&amp;IF(BZ4=13,"","必要項目が入力されていない可能性があります。"&amp;CHAR(10)&amp;"記載漏れが無いか確認してください。")</f>
        <v xml:space="preserve">
必要項目が入力されていない可能性があります。
記載漏れが無いか確認してください。</v>
      </c>
      <c r="BE5" s="178"/>
      <c r="BF5" s="178"/>
      <c r="BG5" s="178"/>
      <c r="BH5" s="178"/>
      <c r="BI5" s="178"/>
      <c r="BJ5" s="178"/>
      <c r="BK5" s="178"/>
      <c r="BL5" s="178"/>
      <c r="BM5" s="178"/>
      <c r="BN5" s="178"/>
      <c r="BO5" s="178"/>
      <c r="BP5" s="178"/>
      <c r="BQ5" s="178"/>
      <c r="BR5" s="178"/>
      <c r="BS5" s="178"/>
      <c r="BT5" s="178"/>
      <c r="BU5" s="178"/>
      <c r="BV5" s="178"/>
      <c r="BW5" s="178"/>
      <c r="BX5" s="178"/>
      <c r="BY5" s="178"/>
      <c r="BZ5" s="178"/>
      <c r="CA5" s="178"/>
      <c r="CB5" s="178"/>
    </row>
    <row r="6" spans="1:80" ht="15" customHeight="1">
      <c r="A6" s="586" t="s">
        <v>173</v>
      </c>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586"/>
      <c r="AS6" s="586"/>
      <c r="AT6" s="586"/>
      <c r="AU6" s="586"/>
      <c r="AV6" s="586"/>
      <c r="AW6" s="586"/>
      <c r="AX6" s="586"/>
      <c r="AY6" s="586"/>
      <c r="AZ6" s="586"/>
      <c r="BA6" s="586"/>
      <c r="BB6" s="586"/>
      <c r="BD6" s="178"/>
      <c r="BE6" s="178"/>
      <c r="BF6" s="178"/>
      <c r="BG6" s="178"/>
      <c r="BH6" s="178"/>
      <c r="BI6" s="178"/>
      <c r="BJ6" s="178"/>
      <c r="BK6" s="178"/>
      <c r="BL6" s="178"/>
      <c r="BM6" s="178"/>
      <c r="BN6" s="178"/>
      <c r="BO6" s="178"/>
      <c r="BP6" s="178"/>
      <c r="BQ6" s="178"/>
      <c r="BR6" s="178"/>
      <c r="BS6" s="178"/>
      <c r="BT6" s="178"/>
      <c r="BU6" s="178"/>
      <c r="BV6" s="178"/>
      <c r="BW6" s="178"/>
      <c r="BX6" s="178"/>
      <c r="BY6" s="178"/>
      <c r="BZ6" s="178"/>
      <c r="CA6" s="178"/>
      <c r="CB6" s="178"/>
    </row>
    <row r="7" spans="1:80" ht="19.5" customHeight="1">
      <c r="A7" s="615" t="s">
        <v>174</v>
      </c>
      <c r="B7" s="615"/>
      <c r="C7" s="615"/>
      <c r="D7" s="615"/>
      <c r="E7" s="615"/>
      <c r="F7" s="615"/>
      <c r="G7" s="615"/>
      <c r="H7" s="615"/>
      <c r="I7" s="615"/>
      <c r="J7" s="615"/>
      <c r="K7" s="615"/>
      <c r="L7" s="615"/>
      <c r="M7" s="615"/>
      <c r="N7" s="615"/>
      <c r="O7" s="615"/>
      <c r="P7" s="615"/>
      <c r="Q7" s="615"/>
      <c r="R7" s="615"/>
      <c r="S7" s="615"/>
      <c r="T7" s="615"/>
      <c r="U7" s="615"/>
      <c r="V7" s="615"/>
      <c r="W7" s="615"/>
      <c r="X7" s="615"/>
      <c r="Y7" s="615"/>
      <c r="Z7" s="615"/>
      <c r="AA7" s="615"/>
      <c r="AB7" s="615"/>
      <c r="AC7" s="615"/>
      <c r="AD7" s="615"/>
      <c r="AE7" s="615"/>
      <c r="AF7" s="615"/>
      <c r="AG7" s="615"/>
      <c r="AH7" s="615"/>
      <c r="AI7" s="615"/>
      <c r="AJ7" s="615"/>
      <c r="AK7" s="615"/>
      <c r="AL7" s="615"/>
      <c r="AM7" s="615"/>
      <c r="AN7" s="615"/>
      <c r="AO7" s="615"/>
      <c r="AP7" s="615"/>
      <c r="AQ7" s="615"/>
      <c r="AR7" s="615"/>
      <c r="AS7" s="615"/>
      <c r="AT7" s="615"/>
      <c r="AU7" s="615"/>
      <c r="AV7" s="615"/>
      <c r="AW7" s="615"/>
      <c r="AX7" s="615"/>
      <c r="AY7" s="615"/>
      <c r="BD7" s="178"/>
      <c r="BE7" s="178"/>
      <c r="BF7" s="178"/>
      <c r="BG7" s="178"/>
      <c r="BH7" s="178"/>
      <c r="BI7" s="178"/>
      <c r="BJ7" s="178"/>
      <c r="BK7" s="178"/>
      <c r="BL7" s="178"/>
      <c r="BM7" s="178"/>
      <c r="BN7" s="178"/>
      <c r="BO7" s="178"/>
      <c r="BP7" s="178"/>
      <c r="BQ7" s="178"/>
      <c r="BR7" s="178"/>
      <c r="BS7" s="178"/>
      <c r="BT7" s="178"/>
      <c r="BU7" s="178"/>
      <c r="BV7" s="178"/>
      <c r="BW7" s="178"/>
      <c r="BX7" s="178"/>
      <c r="BY7" s="178"/>
      <c r="BZ7" s="178"/>
      <c r="CA7" s="178"/>
      <c r="CB7" s="178"/>
    </row>
    <row r="8" spans="1:80" ht="13.2">
      <c r="A8" s="97" t="s">
        <v>175</v>
      </c>
      <c r="B8" s="98"/>
      <c r="C8" s="98"/>
      <c r="D8" s="98"/>
      <c r="E8" s="98"/>
      <c r="F8" s="98"/>
      <c r="G8" s="98"/>
      <c r="H8" s="98"/>
      <c r="I8" s="98"/>
      <c r="J8" s="98"/>
      <c r="K8" s="98"/>
      <c r="L8" s="98"/>
      <c r="M8" s="99"/>
      <c r="N8" s="590"/>
      <c r="O8" s="591"/>
      <c r="P8" s="591"/>
      <c r="Q8" s="591"/>
      <c r="R8" s="591"/>
      <c r="S8" s="591"/>
      <c r="T8" s="591"/>
      <c r="U8" s="591"/>
      <c r="V8" s="591"/>
      <c r="W8" s="591"/>
      <c r="X8" s="591"/>
      <c r="Y8" s="591"/>
      <c r="Z8" s="591"/>
      <c r="AA8" s="591"/>
      <c r="AB8" s="591"/>
      <c r="AC8" s="591"/>
      <c r="AD8" s="591"/>
      <c r="AE8" s="591"/>
      <c r="AF8" s="591"/>
      <c r="AG8" s="591"/>
      <c r="AH8" s="591"/>
      <c r="AI8" s="591"/>
      <c r="AJ8" s="591"/>
      <c r="AK8" s="591"/>
      <c r="AL8" s="591"/>
      <c r="AM8" s="591"/>
      <c r="AN8" s="591"/>
      <c r="AO8" s="591"/>
      <c r="AP8" s="591"/>
      <c r="AQ8" s="591"/>
      <c r="AR8" s="591"/>
      <c r="AS8" s="591"/>
      <c r="AT8" s="591"/>
      <c r="AU8" s="591"/>
      <c r="AV8" s="591"/>
      <c r="AW8" s="591"/>
      <c r="AX8" s="591"/>
      <c r="AY8" s="592"/>
    </row>
    <row r="9" spans="1:80" ht="19.5" customHeight="1">
      <c r="A9" s="622" t="s">
        <v>176</v>
      </c>
      <c r="B9" s="623"/>
      <c r="C9" s="623"/>
      <c r="D9" s="623"/>
      <c r="E9" s="623"/>
      <c r="F9" s="623"/>
      <c r="G9" s="623"/>
      <c r="H9" s="623"/>
      <c r="I9" s="623"/>
      <c r="J9" s="623"/>
      <c r="K9" s="623"/>
      <c r="L9" s="623"/>
      <c r="M9" s="624"/>
      <c r="N9" s="593"/>
      <c r="O9" s="594"/>
      <c r="P9" s="594"/>
      <c r="Q9" s="594"/>
      <c r="R9" s="594"/>
      <c r="S9" s="594"/>
      <c r="T9" s="594"/>
      <c r="U9" s="594"/>
      <c r="V9" s="594"/>
      <c r="W9" s="594"/>
      <c r="X9" s="594"/>
      <c r="Y9" s="594"/>
      <c r="Z9" s="594"/>
      <c r="AA9" s="594"/>
      <c r="AB9" s="594"/>
      <c r="AC9" s="594"/>
      <c r="AD9" s="594"/>
      <c r="AE9" s="594"/>
      <c r="AF9" s="594"/>
      <c r="AG9" s="594"/>
      <c r="AH9" s="594"/>
      <c r="AI9" s="594"/>
      <c r="AJ9" s="594"/>
      <c r="AK9" s="594"/>
      <c r="AL9" s="594"/>
      <c r="AM9" s="594"/>
      <c r="AN9" s="594"/>
      <c r="AO9" s="594"/>
      <c r="AP9" s="594"/>
      <c r="AQ9" s="594"/>
      <c r="AR9" s="594"/>
      <c r="AS9" s="594"/>
      <c r="AT9" s="594"/>
      <c r="AU9" s="594"/>
      <c r="AV9" s="594"/>
      <c r="AW9" s="594"/>
      <c r="AX9" s="594"/>
      <c r="AY9" s="595"/>
    </row>
    <row r="10" spans="1:80" ht="19.5" customHeight="1">
      <c r="A10" s="625"/>
      <c r="B10" s="626"/>
      <c r="C10" s="626"/>
      <c r="D10" s="626"/>
      <c r="E10" s="626"/>
      <c r="F10" s="626"/>
      <c r="G10" s="626"/>
      <c r="H10" s="626"/>
      <c r="I10" s="626"/>
      <c r="J10" s="626"/>
      <c r="K10" s="626"/>
      <c r="L10" s="626"/>
      <c r="M10" s="627"/>
      <c r="N10" s="338"/>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40"/>
    </row>
    <row r="11" spans="1:80" ht="19.5" customHeight="1">
      <c r="A11" s="628" t="s">
        <v>177</v>
      </c>
      <c r="B11" s="629"/>
      <c r="C11" s="629"/>
      <c r="D11" s="629"/>
      <c r="E11" s="629"/>
      <c r="F11" s="629"/>
      <c r="G11" s="629"/>
      <c r="H11" s="629"/>
      <c r="I11" s="629"/>
      <c r="J11" s="629"/>
      <c r="K11" s="629"/>
      <c r="L11" s="629"/>
      <c r="M11" s="630"/>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29"/>
      <c r="AN11" s="629"/>
      <c r="AO11" s="629"/>
      <c r="AP11" s="629"/>
      <c r="AQ11" s="629"/>
      <c r="AR11" s="629"/>
      <c r="AS11" s="629"/>
      <c r="AT11" s="629"/>
      <c r="AU11" s="629"/>
      <c r="AV11" s="629"/>
      <c r="AW11" s="629"/>
      <c r="AX11" s="629"/>
      <c r="AY11" s="630"/>
    </row>
    <row r="12" spans="1:80" ht="19.5" customHeight="1">
      <c r="A12" s="628"/>
      <c r="B12" s="629"/>
      <c r="C12" s="629"/>
      <c r="D12" s="629"/>
      <c r="E12" s="629"/>
      <c r="F12" s="629"/>
      <c r="G12" s="629"/>
      <c r="H12" s="629"/>
      <c r="I12" s="629"/>
      <c r="J12" s="629"/>
      <c r="K12" s="629"/>
      <c r="L12" s="629"/>
      <c r="M12" s="630"/>
      <c r="N12" s="629"/>
      <c r="O12" s="629"/>
      <c r="P12" s="629"/>
      <c r="Q12" s="629"/>
      <c r="R12" s="629"/>
      <c r="S12" s="629"/>
      <c r="T12" s="629"/>
      <c r="U12" s="629"/>
      <c r="V12" s="629"/>
      <c r="W12" s="629"/>
      <c r="X12" s="629"/>
      <c r="Y12" s="629"/>
      <c r="Z12" s="629"/>
      <c r="AA12" s="629"/>
      <c r="AB12" s="629"/>
      <c r="AC12" s="629"/>
      <c r="AD12" s="629"/>
      <c r="AE12" s="629"/>
      <c r="AF12" s="629"/>
      <c r="AG12" s="629"/>
      <c r="AH12" s="629"/>
      <c r="AI12" s="629"/>
      <c r="AJ12" s="629"/>
      <c r="AK12" s="629"/>
      <c r="AL12" s="629"/>
      <c r="AM12" s="629"/>
      <c r="AN12" s="629"/>
      <c r="AO12" s="629"/>
      <c r="AP12" s="629"/>
      <c r="AQ12" s="629"/>
      <c r="AR12" s="629"/>
      <c r="AS12" s="629"/>
      <c r="AT12" s="629"/>
      <c r="AU12" s="629"/>
      <c r="AV12" s="629"/>
      <c r="AW12" s="629"/>
      <c r="AX12" s="629"/>
      <c r="AY12" s="630"/>
    </row>
    <row r="13" spans="1:80" ht="19.5" customHeight="1">
      <c r="A13" s="84" t="s">
        <v>30</v>
      </c>
      <c r="B13" s="85"/>
      <c r="C13" s="85"/>
      <c r="D13" s="85"/>
      <c r="E13" s="85"/>
      <c r="F13" s="85"/>
      <c r="G13" s="85"/>
      <c r="H13" s="85"/>
      <c r="I13" s="85"/>
      <c r="J13" s="85"/>
      <c r="K13" s="85"/>
      <c r="L13" s="85"/>
      <c r="M13" s="86"/>
      <c r="N13" s="357"/>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8"/>
      <c r="AR13" s="358"/>
      <c r="AS13" s="358"/>
      <c r="AT13" s="358"/>
      <c r="AU13" s="358"/>
      <c r="AV13" s="358"/>
      <c r="AW13" s="358"/>
      <c r="AX13" s="358"/>
      <c r="AY13" s="359"/>
    </row>
    <row r="14" spans="1:80" ht="35.25" customHeight="1">
      <c r="A14" s="616" t="s">
        <v>178</v>
      </c>
      <c r="B14" s="617"/>
      <c r="C14" s="617"/>
      <c r="D14" s="617"/>
      <c r="E14" s="617"/>
      <c r="F14" s="617"/>
      <c r="G14" s="617"/>
      <c r="H14" s="617"/>
      <c r="I14" s="617"/>
      <c r="J14" s="617"/>
      <c r="K14" s="617"/>
      <c r="L14" s="617"/>
      <c r="M14" s="618"/>
      <c r="N14" s="357"/>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9"/>
    </row>
    <row r="15" spans="1:80" ht="13.2">
      <c r="A15" s="97" t="s">
        <v>27</v>
      </c>
      <c r="B15" s="98"/>
      <c r="C15" s="98"/>
      <c r="D15" s="98"/>
      <c r="E15" s="98"/>
      <c r="F15" s="98"/>
      <c r="G15" s="98"/>
      <c r="H15" s="98"/>
      <c r="I15" s="98"/>
      <c r="J15" s="98"/>
      <c r="K15" s="98"/>
      <c r="L15" s="98"/>
      <c r="M15" s="99"/>
      <c r="N15" s="590"/>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591"/>
      <c r="AV15" s="591"/>
      <c r="AW15" s="591"/>
      <c r="AX15" s="591"/>
      <c r="AY15" s="592"/>
    </row>
    <row r="16" spans="1:80" ht="14.85" customHeight="1">
      <c r="A16" s="342" t="s">
        <v>179</v>
      </c>
      <c r="B16" s="343"/>
      <c r="C16" s="343"/>
      <c r="D16" s="343"/>
      <c r="E16" s="343"/>
      <c r="F16" s="343"/>
      <c r="G16" s="343"/>
      <c r="H16" s="343"/>
      <c r="I16" s="343"/>
      <c r="J16" s="343"/>
      <c r="K16" s="343"/>
      <c r="L16" s="343"/>
      <c r="M16" s="344"/>
      <c r="N16" s="593"/>
      <c r="O16" s="594"/>
      <c r="P16" s="594"/>
      <c r="Q16" s="594"/>
      <c r="R16" s="594"/>
      <c r="S16" s="594"/>
      <c r="T16" s="594"/>
      <c r="U16" s="594"/>
      <c r="V16" s="594"/>
      <c r="W16" s="594"/>
      <c r="X16" s="594"/>
      <c r="Y16" s="594"/>
      <c r="Z16" s="594"/>
      <c r="AA16" s="594"/>
      <c r="AB16" s="594"/>
      <c r="AC16" s="594"/>
      <c r="AD16" s="594"/>
      <c r="AE16" s="594"/>
      <c r="AF16" s="594"/>
      <c r="AG16" s="594"/>
      <c r="AH16" s="594"/>
      <c r="AI16" s="594"/>
      <c r="AJ16" s="594"/>
      <c r="AK16" s="594"/>
      <c r="AL16" s="594"/>
      <c r="AM16" s="594"/>
      <c r="AN16" s="594"/>
      <c r="AO16" s="594"/>
      <c r="AP16" s="594"/>
      <c r="AQ16" s="594"/>
      <c r="AR16" s="594"/>
      <c r="AS16" s="594"/>
      <c r="AT16" s="594"/>
      <c r="AU16" s="594"/>
      <c r="AV16" s="594"/>
      <c r="AW16" s="594"/>
      <c r="AX16" s="594"/>
      <c r="AY16" s="595"/>
    </row>
    <row r="17" spans="1:84" ht="14.85" customHeight="1">
      <c r="A17" s="342"/>
      <c r="B17" s="343"/>
      <c r="C17" s="343"/>
      <c r="D17" s="343"/>
      <c r="E17" s="343"/>
      <c r="F17" s="343"/>
      <c r="G17" s="343"/>
      <c r="H17" s="343"/>
      <c r="I17" s="343"/>
      <c r="J17" s="343"/>
      <c r="K17" s="343"/>
      <c r="L17" s="343"/>
      <c r="M17" s="344"/>
      <c r="N17" s="338"/>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c r="AY17" s="340"/>
    </row>
    <row r="18" spans="1:84" ht="18.600000000000001" customHeight="1">
      <c r="A18" s="357" t="s">
        <v>180</v>
      </c>
      <c r="B18" s="358"/>
      <c r="C18" s="358"/>
      <c r="D18" s="358"/>
      <c r="E18" s="358"/>
      <c r="F18" s="358"/>
      <c r="G18" s="358"/>
      <c r="H18" s="358"/>
      <c r="I18" s="358"/>
      <c r="J18" s="358"/>
      <c r="K18" s="358"/>
      <c r="L18" s="358"/>
      <c r="M18" s="359"/>
      <c r="N18" s="357"/>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c r="AN18" s="358"/>
      <c r="AO18" s="358"/>
      <c r="AP18" s="358"/>
      <c r="AQ18" s="358"/>
      <c r="AR18" s="358"/>
      <c r="AS18" s="358"/>
      <c r="AT18" s="358"/>
      <c r="AU18" s="358"/>
      <c r="AV18" s="358"/>
      <c r="AW18" s="358"/>
      <c r="AX18" s="358"/>
      <c r="AY18" s="359"/>
    </row>
    <row r="19" spans="1:84" ht="31.5" customHeight="1">
      <c r="A19" s="619" t="s">
        <v>181</v>
      </c>
      <c r="B19" s="620"/>
      <c r="C19" s="620"/>
      <c r="D19" s="620"/>
      <c r="E19" s="620"/>
      <c r="F19" s="620"/>
      <c r="G19" s="620"/>
      <c r="H19" s="620"/>
      <c r="I19" s="620"/>
      <c r="J19" s="620"/>
      <c r="K19" s="620"/>
      <c r="L19" s="620"/>
      <c r="M19" s="621"/>
      <c r="N19" s="357"/>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58"/>
      <c r="AS19" s="358"/>
      <c r="AT19" s="358"/>
      <c r="AU19" s="358"/>
      <c r="AV19" s="358"/>
      <c r="AW19" s="358"/>
      <c r="AX19" s="358"/>
      <c r="AY19" s="359"/>
    </row>
    <row r="20" spans="1:84" ht="14.85" customHeight="1">
      <c r="A20" s="357" t="s">
        <v>182</v>
      </c>
      <c r="B20" s="358"/>
      <c r="C20" s="358"/>
      <c r="D20" s="358"/>
      <c r="E20" s="358"/>
      <c r="F20" s="358"/>
      <c r="G20" s="358"/>
      <c r="H20" s="358"/>
      <c r="I20" s="358"/>
      <c r="J20" s="358"/>
      <c r="K20" s="358"/>
      <c r="L20" s="358"/>
      <c r="M20" s="359"/>
      <c r="N20" s="569"/>
      <c r="O20" s="318"/>
      <c r="P20" s="318"/>
      <c r="Q20" s="318"/>
      <c r="R20" s="318"/>
      <c r="S20" s="318"/>
      <c r="T20" s="318"/>
      <c r="U20" s="318"/>
      <c r="V20" s="318"/>
      <c r="W20" s="318"/>
      <c r="X20" s="318"/>
      <c r="Y20" s="318"/>
      <c r="Z20" s="318"/>
      <c r="AA20" s="318"/>
      <c r="AB20" s="318"/>
      <c r="AC20" s="318"/>
      <c r="AD20" s="318"/>
      <c r="AE20" s="318"/>
      <c r="AF20" s="318"/>
      <c r="AG20" s="318"/>
      <c r="AH20" s="318"/>
      <c r="AI20" s="318"/>
      <c r="AJ20" s="318" t="str">
        <f>IFERROR(VLOOKUP(N20,Sheet2!A42:B64,2,FALSE),"")</f>
        <v/>
      </c>
      <c r="AK20" s="318"/>
      <c r="AL20" s="318"/>
      <c r="AM20" s="318"/>
      <c r="AN20" s="318"/>
      <c r="AO20" s="85"/>
      <c r="AP20" s="85"/>
      <c r="AQ20" s="85"/>
      <c r="AR20" s="85"/>
      <c r="AS20" s="153"/>
      <c r="AT20" s="153"/>
      <c r="AU20" s="153"/>
      <c r="AV20" s="153"/>
      <c r="AW20" s="153"/>
      <c r="AX20" s="153"/>
      <c r="AY20" s="154"/>
    </row>
    <row r="21" spans="1:84" ht="40.5" customHeight="1">
      <c r="A21" s="585" t="s">
        <v>183</v>
      </c>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U21" s="585"/>
      <c r="AV21" s="585"/>
      <c r="AW21" s="585"/>
      <c r="AX21" s="585"/>
      <c r="AY21" s="585"/>
    </row>
    <row r="22" spans="1:84" ht="19.5" customHeight="1">
      <c r="A22" s="577" t="s">
        <v>184</v>
      </c>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U22" s="577"/>
      <c r="AV22" s="577"/>
      <c r="AW22" s="577"/>
      <c r="AX22" s="577"/>
      <c r="AY22" s="577"/>
      <c r="BD22" s="83" t="str">
        <f>IF(IFERROR(DATEDIF(BW23,BW24,"d"),)&gt;4,"【警告】離島の場合でも訪問特定整備の期間は最大で５日です。",IF(IFERROR(DATEDIF(BW23,BW24,"d"),)&gt;2,"【要確認】離島を除き訪問特定整備の期間は最大で３日です。",""))</f>
        <v/>
      </c>
      <c r="BW22" s="83" t="e">
        <f>DATEVALUE(BY22)</f>
        <v>#VALUE!</v>
      </c>
      <c r="BY22" s="83" t="str">
        <f>様式１!$AI$5&amp;様式１!AL5&amp;様式１!AP5&amp;様式１!AU5</f>
        <v>令和年月日</v>
      </c>
      <c r="CF22" s="83" t="s">
        <v>185</v>
      </c>
    </row>
    <row r="23" spans="1:84" ht="24.75" customHeight="1">
      <c r="A23" s="587" t="s">
        <v>186</v>
      </c>
      <c r="B23" s="587"/>
      <c r="C23" s="587"/>
      <c r="D23" s="587"/>
      <c r="E23" s="587"/>
      <c r="F23" s="587"/>
      <c r="G23" s="587"/>
      <c r="H23" s="587"/>
      <c r="I23" s="587"/>
      <c r="J23" s="587"/>
      <c r="K23" s="587"/>
      <c r="L23" s="587"/>
      <c r="M23" s="587"/>
      <c r="N23" s="84"/>
      <c r="O23" s="85"/>
      <c r="P23" s="85"/>
      <c r="Q23" s="589" t="s">
        <v>14</v>
      </c>
      <c r="R23" s="589"/>
      <c r="S23" s="588" t="s">
        <v>15</v>
      </c>
      <c r="T23" s="588"/>
      <c r="U23" s="588"/>
      <c r="V23" s="588" t="s">
        <v>16</v>
      </c>
      <c r="W23" s="588"/>
      <c r="X23" s="588"/>
      <c r="Y23" s="588" t="s">
        <v>17</v>
      </c>
      <c r="Z23" s="588"/>
      <c r="AA23" s="588"/>
      <c r="AB23" s="85"/>
      <c r="AC23" s="85"/>
      <c r="AD23" s="318" t="s">
        <v>187</v>
      </c>
      <c r="AE23" s="318"/>
      <c r="AF23" s="318"/>
      <c r="AG23" s="318"/>
      <c r="AH23" s="318"/>
      <c r="AI23" s="318"/>
      <c r="AJ23" s="85"/>
      <c r="AK23" s="589" t="s">
        <v>14</v>
      </c>
      <c r="AL23" s="589"/>
      <c r="AM23" s="588" t="s">
        <v>15</v>
      </c>
      <c r="AN23" s="588"/>
      <c r="AO23" s="588"/>
      <c r="AP23" s="588" t="s">
        <v>16</v>
      </c>
      <c r="AQ23" s="588"/>
      <c r="AR23" s="588"/>
      <c r="AS23" s="588" t="s">
        <v>17</v>
      </c>
      <c r="AT23" s="588"/>
      <c r="AU23" s="588"/>
      <c r="AV23" s="85"/>
      <c r="AW23" s="85"/>
      <c r="AX23" s="85"/>
      <c r="AY23" s="86"/>
      <c r="BD23" s="83" t="str">
        <f>IF(IFERROR(DATEDIF(BW22,BW23,"d"),-1)&lt;1,"届出は訪問特定整備の前日まで行う必要があります。","")</f>
        <v>届出は訪問特定整備の前日まで行う必要があります。</v>
      </c>
      <c r="BW23" s="83" t="e">
        <f t="shared" ref="BW23:BW24" si="0">DATEVALUE(BY23)</f>
        <v>#VALUE!</v>
      </c>
      <c r="BY23" s="83" t="str">
        <f>Q23&amp;S23&amp;V23&amp;Y23</f>
        <v>令和年月日</v>
      </c>
      <c r="CF23" s="83" t="s">
        <v>188</v>
      </c>
    </row>
    <row r="24" spans="1:84" ht="24.75" customHeight="1">
      <c r="A24" s="585" t="s">
        <v>189</v>
      </c>
      <c r="B24" s="585"/>
      <c r="C24" s="58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c r="AD24" s="585"/>
      <c r="AE24" s="585"/>
      <c r="AF24" s="585"/>
      <c r="AG24" s="585"/>
      <c r="AH24" s="585"/>
      <c r="AI24" s="585"/>
      <c r="AJ24" s="585"/>
      <c r="AK24" s="585"/>
      <c r="AL24" s="585"/>
      <c r="AM24" s="585"/>
      <c r="AN24" s="585"/>
      <c r="AO24" s="585"/>
      <c r="AP24" s="585"/>
      <c r="AQ24" s="585"/>
      <c r="AR24" s="585"/>
      <c r="AS24" s="585"/>
      <c r="AT24" s="585"/>
      <c r="AU24" s="585"/>
      <c r="AV24" s="585"/>
      <c r="AW24" s="585"/>
      <c r="AX24" s="585"/>
      <c r="AY24" s="585"/>
      <c r="BD24" s="83" t="str">
        <f>IF(IFERROR(DATEDIF(BW23,BW24,"d"),-1)&lt;0,"開始日と終了日を確認してください。","")</f>
        <v>開始日と終了日を確認してください。</v>
      </c>
      <c r="BH24" s="119"/>
      <c r="BW24" s="83" t="e">
        <f t="shared" si="0"/>
        <v>#VALUE!</v>
      </c>
      <c r="BY24" s="83" t="str">
        <f>AK23&amp;AM23&amp;AP23&amp;AS23</f>
        <v>令和年月日</v>
      </c>
      <c r="CF24" s="83" t="s">
        <v>190</v>
      </c>
    </row>
    <row r="25" spans="1:84" s="87" customFormat="1" ht="15.6" customHeight="1">
      <c r="A25" s="577" t="s">
        <v>191</v>
      </c>
      <c r="B25" s="577"/>
      <c r="C25" s="577"/>
      <c r="D25" s="577"/>
      <c r="E25" s="577"/>
      <c r="F25" s="577"/>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577"/>
      <c r="AJ25" s="577"/>
      <c r="AK25" s="577"/>
      <c r="AL25" s="577"/>
      <c r="AM25" s="577"/>
      <c r="AN25" s="577"/>
      <c r="AO25" s="577"/>
      <c r="AP25" s="577"/>
      <c r="AQ25" s="577"/>
      <c r="AR25" s="577"/>
      <c r="AS25" s="577"/>
      <c r="AT25" s="577"/>
      <c r="AU25" s="577"/>
      <c r="AV25" s="577"/>
      <c r="AW25" s="577"/>
      <c r="AX25" s="577"/>
      <c r="AY25" s="577"/>
      <c r="BD25" s="120"/>
      <c r="BH25" s="120"/>
      <c r="BO25" s="83"/>
    </row>
    <row r="26" spans="1:84" s="90" customFormat="1" ht="18.600000000000001" customHeight="1">
      <c r="A26" s="599" t="s">
        <v>192</v>
      </c>
      <c r="B26" s="580"/>
      <c r="C26" s="580"/>
      <c r="D26" s="580"/>
      <c r="E26" s="580"/>
      <c r="F26" s="580"/>
      <c r="G26" s="580"/>
      <c r="H26" s="580"/>
      <c r="I26" s="580"/>
      <c r="J26" s="580"/>
      <c r="K26" s="580"/>
      <c r="L26" s="581"/>
      <c r="M26" s="572" t="s">
        <v>193</v>
      </c>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0"/>
      <c r="AO26" s="580"/>
      <c r="AP26" s="580"/>
      <c r="AQ26" s="580"/>
      <c r="AR26" s="580"/>
      <c r="AS26" s="580"/>
      <c r="AT26" s="580"/>
      <c r="AU26" s="580"/>
      <c r="AV26" s="580"/>
      <c r="AW26" s="580"/>
      <c r="AX26" s="580"/>
      <c r="AY26" s="581"/>
      <c r="BD26" s="121"/>
      <c r="BH26" s="121"/>
      <c r="BO26" s="83"/>
    </row>
    <row r="27" spans="1:84" ht="18.600000000000001" customHeight="1">
      <c r="A27" s="600"/>
      <c r="B27" s="601"/>
      <c r="C27" s="601"/>
      <c r="D27" s="601"/>
      <c r="E27" s="601"/>
      <c r="F27" s="601"/>
      <c r="G27" s="601"/>
      <c r="H27" s="601"/>
      <c r="I27" s="601"/>
      <c r="J27" s="601"/>
      <c r="K27" s="601"/>
      <c r="L27" s="602"/>
      <c r="M27" s="571" t="s">
        <v>79</v>
      </c>
      <c r="N27" s="572"/>
      <c r="O27" s="572"/>
      <c r="P27" s="573"/>
      <c r="Q27" s="569" t="s">
        <v>80</v>
      </c>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570"/>
      <c r="AO27" s="582" t="s">
        <v>81</v>
      </c>
      <c r="AP27" s="583"/>
      <c r="AQ27" s="583"/>
      <c r="AR27" s="583"/>
      <c r="AS27" s="583"/>
      <c r="AT27" s="583"/>
      <c r="AU27" s="583"/>
      <c r="AV27" s="583"/>
      <c r="AW27" s="583"/>
      <c r="AX27" s="583"/>
      <c r="AY27" s="584"/>
    </row>
    <row r="28" spans="1:84" ht="23.1" customHeight="1">
      <c r="A28" s="603"/>
      <c r="B28" s="604"/>
      <c r="C28" s="604"/>
      <c r="D28" s="604"/>
      <c r="E28" s="604"/>
      <c r="F28" s="604"/>
      <c r="G28" s="604"/>
      <c r="H28" s="604"/>
      <c r="I28" s="604"/>
      <c r="J28" s="604"/>
      <c r="K28" s="604"/>
      <c r="L28" s="605"/>
      <c r="M28" s="574"/>
      <c r="N28" s="575"/>
      <c r="O28" s="575"/>
      <c r="P28" s="576"/>
      <c r="Q28" s="564" t="s">
        <v>79</v>
      </c>
      <c r="R28" s="565"/>
      <c r="S28" s="566"/>
      <c r="T28" s="578" t="s">
        <v>82</v>
      </c>
      <c r="U28" s="579"/>
      <c r="V28" s="579"/>
      <c r="W28" s="578" t="s">
        <v>83</v>
      </c>
      <c r="X28" s="579"/>
      <c r="Y28" s="579"/>
      <c r="Z28" s="578" t="s">
        <v>84</v>
      </c>
      <c r="AA28" s="579"/>
      <c r="AB28" s="579"/>
      <c r="AC28" s="578" t="s">
        <v>85</v>
      </c>
      <c r="AD28" s="579"/>
      <c r="AE28" s="579"/>
      <c r="AF28" s="578" t="s">
        <v>86</v>
      </c>
      <c r="AG28" s="579"/>
      <c r="AH28" s="579"/>
      <c r="AI28" s="578" t="s">
        <v>87</v>
      </c>
      <c r="AJ28" s="579"/>
      <c r="AK28" s="579"/>
      <c r="AL28" s="578" t="s">
        <v>88</v>
      </c>
      <c r="AM28" s="631"/>
      <c r="AN28" s="631"/>
      <c r="AO28" s="410" t="s">
        <v>89</v>
      </c>
      <c r="AP28" s="411"/>
      <c r="AQ28" s="411"/>
      <c r="AR28" s="411"/>
      <c r="AS28" s="411"/>
      <c r="AT28" s="411"/>
      <c r="AU28" s="411"/>
      <c r="AV28" s="412"/>
      <c r="AW28" s="413" t="s">
        <v>90</v>
      </c>
      <c r="AX28" s="413"/>
      <c r="AY28" s="413"/>
    </row>
    <row r="29" spans="1:84" ht="18.600000000000001" customHeight="1">
      <c r="A29" s="290" t="s">
        <v>91</v>
      </c>
      <c r="B29" s="562"/>
      <c r="C29" s="562"/>
      <c r="D29" s="562"/>
      <c r="E29" s="562"/>
      <c r="F29" s="562"/>
      <c r="G29" s="562"/>
      <c r="H29" s="562"/>
      <c r="I29" s="562"/>
      <c r="J29" s="562"/>
      <c r="K29" s="562"/>
      <c r="L29" s="563"/>
      <c r="M29" s="561"/>
      <c r="N29" s="562"/>
      <c r="O29" s="562"/>
      <c r="P29" s="563"/>
      <c r="Q29" s="564"/>
      <c r="R29" s="565"/>
      <c r="S29" s="566"/>
      <c r="T29" s="564"/>
      <c r="U29" s="565"/>
      <c r="V29" s="566"/>
      <c r="W29" s="564"/>
      <c r="X29" s="565"/>
      <c r="Y29" s="566"/>
      <c r="Z29" s="564"/>
      <c r="AA29" s="565"/>
      <c r="AB29" s="566"/>
      <c r="AC29" s="564"/>
      <c r="AD29" s="565"/>
      <c r="AE29" s="566"/>
      <c r="AF29" s="564"/>
      <c r="AG29" s="565"/>
      <c r="AH29" s="566"/>
      <c r="AI29" s="564"/>
      <c r="AJ29" s="565"/>
      <c r="AK29" s="566"/>
      <c r="AL29" s="564"/>
      <c r="AM29" s="565"/>
      <c r="AN29" s="566"/>
      <c r="AO29" s="437"/>
      <c r="AP29" s="438"/>
      <c r="AQ29" s="438"/>
      <c r="AR29" s="438"/>
      <c r="AS29" s="438"/>
      <c r="AT29" s="438"/>
      <c r="AU29" s="438"/>
      <c r="AV29" s="439"/>
      <c r="AW29" s="440"/>
      <c r="AX29" s="441"/>
      <c r="AY29" s="442"/>
      <c r="BD29" s="83" t="str">
        <f>IF(COUNTA(M29:AY37)=0,"何らかの記載が必要です","")</f>
        <v>何らかの記載が必要です</v>
      </c>
    </row>
    <row r="30" spans="1:84" ht="17.100000000000001" customHeight="1">
      <c r="A30" s="290" t="s">
        <v>92</v>
      </c>
      <c r="B30" s="567"/>
      <c r="C30" s="567"/>
      <c r="D30" s="567"/>
      <c r="E30" s="567"/>
      <c r="F30" s="567"/>
      <c r="G30" s="567"/>
      <c r="H30" s="567"/>
      <c r="I30" s="567"/>
      <c r="J30" s="567"/>
      <c r="K30" s="567"/>
      <c r="L30" s="568"/>
      <c r="M30" s="561"/>
      <c r="N30" s="562"/>
      <c r="O30" s="562"/>
      <c r="P30" s="563"/>
      <c r="Q30" s="564"/>
      <c r="R30" s="565"/>
      <c r="S30" s="566"/>
      <c r="T30" s="564"/>
      <c r="U30" s="565"/>
      <c r="V30" s="566"/>
      <c r="W30" s="564"/>
      <c r="X30" s="565"/>
      <c r="Y30" s="566"/>
      <c r="Z30" s="564"/>
      <c r="AA30" s="565"/>
      <c r="AB30" s="566"/>
      <c r="AC30" s="564"/>
      <c r="AD30" s="565"/>
      <c r="AE30" s="566"/>
      <c r="AF30" s="564"/>
      <c r="AG30" s="565"/>
      <c r="AH30" s="566"/>
      <c r="AI30" s="564"/>
      <c r="AJ30" s="565"/>
      <c r="AK30" s="566"/>
      <c r="AL30" s="564"/>
      <c r="AM30" s="565"/>
      <c r="AN30" s="566"/>
      <c r="AO30" s="437"/>
      <c r="AP30" s="438"/>
      <c r="AQ30" s="438"/>
      <c r="AR30" s="438"/>
      <c r="AS30" s="438"/>
      <c r="AT30" s="438"/>
      <c r="AU30" s="438"/>
      <c r="AV30" s="439"/>
      <c r="AW30" s="440"/>
      <c r="AX30" s="441"/>
      <c r="AY30" s="442"/>
    </row>
    <row r="31" spans="1:84" ht="17.100000000000001" customHeight="1">
      <c r="A31" s="290" t="s">
        <v>93</v>
      </c>
      <c r="B31" s="562"/>
      <c r="C31" s="562"/>
      <c r="D31" s="562"/>
      <c r="E31" s="562"/>
      <c r="F31" s="562"/>
      <c r="G31" s="562"/>
      <c r="H31" s="562"/>
      <c r="I31" s="562"/>
      <c r="J31" s="562"/>
      <c r="K31" s="562"/>
      <c r="L31" s="563"/>
      <c r="M31" s="561"/>
      <c r="N31" s="562"/>
      <c r="O31" s="562"/>
      <c r="P31" s="563"/>
      <c r="Q31" s="564"/>
      <c r="R31" s="565"/>
      <c r="S31" s="566"/>
      <c r="T31" s="564"/>
      <c r="U31" s="565"/>
      <c r="V31" s="566"/>
      <c r="W31" s="564"/>
      <c r="X31" s="565"/>
      <c r="Y31" s="566"/>
      <c r="Z31" s="564"/>
      <c r="AA31" s="565"/>
      <c r="AB31" s="566"/>
      <c r="AC31" s="564"/>
      <c r="AD31" s="565"/>
      <c r="AE31" s="566"/>
      <c r="AF31" s="564"/>
      <c r="AG31" s="565"/>
      <c r="AH31" s="566"/>
      <c r="AI31" s="564"/>
      <c r="AJ31" s="565"/>
      <c r="AK31" s="566"/>
      <c r="AL31" s="564"/>
      <c r="AM31" s="565"/>
      <c r="AN31" s="566"/>
      <c r="AO31" s="437"/>
      <c r="AP31" s="438"/>
      <c r="AQ31" s="438"/>
      <c r="AR31" s="438"/>
      <c r="AS31" s="438"/>
      <c r="AT31" s="438"/>
      <c r="AU31" s="438"/>
      <c r="AV31" s="439"/>
      <c r="AW31" s="440"/>
      <c r="AX31" s="441"/>
      <c r="AY31" s="442"/>
    </row>
    <row r="32" spans="1:84" ht="17.100000000000001" customHeight="1">
      <c r="A32" s="290" t="s">
        <v>94</v>
      </c>
      <c r="B32" s="562"/>
      <c r="C32" s="562"/>
      <c r="D32" s="562"/>
      <c r="E32" s="562"/>
      <c r="F32" s="562"/>
      <c r="G32" s="562"/>
      <c r="H32" s="562"/>
      <c r="I32" s="562"/>
      <c r="J32" s="562"/>
      <c r="K32" s="562"/>
      <c r="L32" s="563"/>
      <c r="M32" s="561"/>
      <c r="N32" s="562"/>
      <c r="O32" s="562"/>
      <c r="P32" s="563"/>
      <c r="Q32" s="564"/>
      <c r="R32" s="565"/>
      <c r="S32" s="566"/>
      <c r="T32" s="564"/>
      <c r="U32" s="565"/>
      <c r="V32" s="566"/>
      <c r="W32" s="564"/>
      <c r="X32" s="565"/>
      <c r="Y32" s="566"/>
      <c r="Z32" s="564"/>
      <c r="AA32" s="565"/>
      <c r="AB32" s="566"/>
      <c r="AC32" s="564"/>
      <c r="AD32" s="565"/>
      <c r="AE32" s="566"/>
      <c r="AF32" s="564"/>
      <c r="AG32" s="565"/>
      <c r="AH32" s="566"/>
      <c r="AI32" s="564"/>
      <c r="AJ32" s="565"/>
      <c r="AK32" s="566"/>
      <c r="AL32" s="564"/>
      <c r="AM32" s="565"/>
      <c r="AN32" s="566"/>
      <c r="AO32" s="437"/>
      <c r="AP32" s="438"/>
      <c r="AQ32" s="438"/>
      <c r="AR32" s="438"/>
      <c r="AS32" s="438"/>
      <c r="AT32" s="438"/>
      <c r="AU32" s="438"/>
      <c r="AV32" s="439"/>
      <c r="AW32" s="440"/>
      <c r="AX32" s="441"/>
      <c r="AY32" s="442"/>
    </row>
    <row r="33" spans="1:51" ht="17.100000000000001" customHeight="1">
      <c r="A33" s="290" t="s">
        <v>95</v>
      </c>
      <c r="B33" s="562"/>
      <c r="C33" s="562"/>
      <c r="D33" s="562"/>
      <c r="E33" s="562"/>
      <c r="F33" s="562"/>
      <c r="G33" s="562"/>
      <c r="H33" s="562"/>
      <c r="I33" s="562"/>
      <c r="J33" s="562"/>
      <c r="K33" s="562"/>
      <c r="L33" s="563"/>
      <c r="M33" s="561"/>
      <c r="N33" s="562"/>
      <c r="O33" s="562"/>
      <c r="P33" s="563"/>
      <c r="Q33" s="564"/>
      <c r="R33" s="565"/>
      <c r="S33" s="566"/>
      <c r="T33" s="564"/>
      <c r="U33" s="565"/>
      <c r="V33" s="566"/>
      <c r="W33" s="564"/>
      <c r="X33" s="565"/>
      <c r="Y33" s="566"/>
      <c r="Z33" s="564"/>
      <c r="AA33" s="565"/>
      <c r="AB33" s="566"/>
      <c r="AC33" s="564"/>
      <c r="AD33" s="565"/>
      <c r="AE33" s="566"/>
      <c r="AF33" s="564"/>
      <c r="AG33" s="565"/>
      <c r="AH33" s="566"/>
      <c r="AI33" s="564"/>
      <c r="AJ33" s="565"/>
      <c r="AK33" s="566"/>
      <c r="AL33" s="564"/>
      <c r="AM33" s="565"/>
      <c r="AN33" s="566"/>
      <c r="AO33" s="447"/>
      <c r="AP33" s="448"/>
      <c r="AQ33" s="448"/>
      <c r="AR33" s="448"/>
      <c r="AS33" s="448"/>
      <c r="AT33" s="448"/>
      <c r="AU33" s="448"/>
      <c r="AV33" s="448"/>
      <c r="AW33" s="448"/>
      <c r="AX33" s="448"/>
      <c r="AY33" s="449"/>
    </row>
    <row r="34" spans="1:51" ht="17.100000000000001" customHeight="1">
      <c r="A34" s="290" t="s">
        <v>96</v>
      </c>
      <c r="B34" s="562"/>
      <c r="C34" s="562"/>
      <c r="D34" s="562"/>
      <c r="E34" s="562"/>
      <c r="F34" s="562"/>
      <c r="G34" s="562"/>
      <c r="H34" s="562"/>
      <c r="I34" s="562"/>
      <c r="J34" s="562"/>
      <c r="K34" s="562"/>
      <c r="L34" s="563"/>
      <c r="M34" s="561"/>
      <c r="N34" s="562"/>
      <c r="O34" s="562"/>
      <c r="P34" s="563"/>
      <c r="Q34" s="564"/>
      <c r="R34" s="565"/>
      <c r="S34" s="566"/>
      <c r="T34" s="564"/>
      <c r="U34" s="565"/>
      <c r="V34" s="566"/>
      <c r="W34" s="564"/>
      <c r="X34" s="565"/>
      <c r="Y34" s="566"/>
      <c r="Z34" s="564"/>
      <c r="AA34" s="565"/>
      <c r="AB34" s="566"/>
      <c r="AC34" s="564"/>
      <c r="AD34" s="565"/>
      <c r="AE34" s="566"/>
      <c r="AF34" s="564"/>
      <c r="AG34" s="565"/>
      <c r="AH34" s="566"/>
      <c r="AI34" s="564"/>
      <c r="AJ34" s="565"/>
      <c r="AK34" s="566"/>
      <c r="AL34" s="564"/>
      <c r="AM34" s="565"/>
      <c r="AN34" s="566"/>
      <c r="AO34" s="437"/>
      <c r="AP34" s="438"/>
      <c r="AQ34" s="438"/>
      <c r="AR34" s="438"/>
      <c r="AS34" s="438"/>
      <c r="AT34" s="438"/>
      <c r="AU34" s="438"/>
      <c r="AV34" s="439"/>
      <c r="AW34" s="440"/>
      <c r="AX34" s="441"/>
      <c r="AY34" s="442"/>
    </row>
    <row r="35" spans="1:51" ht="17.100000000000001" customHeight="1">
      <c r="A35" s="290" t="s">
        <v>97</v>
      </c>
      <c r="B35" s="562"/>
      <c r="C35" s="562"/>
      <c r="D35" s="562"/>
      <c r="E35" s="562"/>
      <c r="F35" s="562"/>
      <c r="G35" s="562"/>
      <c r="H35" s="562"/>
      <c r="I35" s="562"/>
      <c r="J35" s="562"/>
      <c r="K35" s="562"/>
      <c r="L35" s="563"/>
      <c r="M35" s="561"/>
      <c r="N35" s="562"/>
      <c r="O35" s="562"/>
      <c r="P35" s="563"/>
      <c r="Q35" s="564"/>
      <c r="R35" s="565"/>
      <c r="S35" s="566"/>
      <c r="T35" s="564"/>
      <c r="U35" s="565"/>
      <c r="V35" s="566"/>
      <c r="W35" s="564"/>
      <c r="X35" s="565"/>
      <c r="Y35" s="566"/>
      <c r="Z35" s="564"/>
      <c r="AA35" s="565"/>
      <c r="AB35" s="566"/>
      <c r="AC35" s="564"/>
      <c r="AD35" s="565"/>
      <c r="AE35" s="566"/>
      <c r="AF35" s="564"/>
      <c r="AG35" s="565"/>
      <c r="AH35" s="566"/>
      <c r="AI35" s="564"/>
      <c r="AJ35" s="565"/>
      <c r="AK35" s="566"/>
      <c r="AL35" s="564"/>
      <c r="AM35" s="565"/>
      <c r="AN35" s="566"/>
      <c r="AO35" s="437"/>
      <c r="AP35" s="438"/>
      <c r="AQ35" s="438"/>
      <c r="AR35" s="438"/>
      <c r="AS35" s="438"/>
      <c r="AT35" s="438"/>
      <c r="AU35" s="438"/>
      <c r="AV35" s="439"/>
      <c r="AW35" s="440"/>
      <c r="AX35" s="441"/>
      <c r="AY35" s="442"/>
    </row>
    <row r="36" spans="1:51" ht="17.100000000000001" customHeight="1">
      <c r="A36" s="290" t="s">
        <v>98</v>
      </c>
      <c r="B36" s="562"/>
      <c r="C36" s="562"/>
      <c r="D36" s="562"/>
      <c r="E36" s="562"/>
      <c r="F36" s="562"/>
      <c r="G36" s="562"/>
      <c r="H36" s="562"/>
      <c r="I36" s="562"/>
      <c r="J36" s="562"/>
      <c r="K36" s="562"/>
      <c r="L36" s="563"/>
      <c r="M36" s="561"/>
      <c r="N36" s="562"/>
      <c r="O36" s="562"/>
      <c r="P36" s="563"/>
      <c r="Q36" s="564"/>
      <c r="R36" s="565"/>
      <c r="S36" s="566"/>
      <c r="T36" s="564"/>
      <c r="U36" s="565"/>
      <c r="V36" s="566"/>
      <c r="W36" s="564"/>
      <c r="X36" s="565"/>
      <c r="Y36" s="566"/>
      <c r="Z36" s="564"/>
      <c r="AA36" s="565"/>
      <c r="AB36" s="566"/>
      <c r="AC36" s="564"/>
      <c r="AD36" s="565"/>
      <c r="AE36" s="566"/>
      <c r="AF36" s="564"/>
      <c r="AG36" s="565"/>
      <c r="AH36" s="566"/>
      <c r="AI36" s="564"/>
      <c r="AJ36" s="565"/>
      <c r="AK36" s="566"/>
      <c r="AL36" s="564"/>
      <c r="AM36" s="565"/>
      <c r="AN36" s="566"/>
      <c r="AO36" s="447"/>
      <c r="AP36" s="448"/>
      <c r="AQ36" s="448"/>
      <c r="AR36" s="448"/>
      <c r="AS36" s="448"/>
      <c r="AT36" s="448"/>
      <c r="AU36" s="448"/>
      <c r="AV36" s="448"/>
      <c r="AW36" s="448"/>
      <c r="AX36" s="448"/>
      <c r="AY36" s="449"/>
    </row>
    <row r="37" spans="1:51" ht="17.100000000000001" customHeight="1">
      <c r="A37" s="290" t="s">
        <v>99</v>
      </c>
      <c r="B37" s="562"/>
      <c r="C37" s="562"/>
      <c r="D37" s="562"/>
      <c r="E37" s="562"/>
      <c r="F37" s="562"/>
      <c r="G37" s="562"/>
      <c r="H37" s="562"/>
      <c r="I37" s="562"/>
      <c r="J37" s="562"/>
      <c r="K37" s="562"/>
      <c r="L37" s="563"/>
      <c r="M37" s="561"/>
      <c r="N37" s="562"/>
      <c r="O37" s="562"/>
      <c r="P37" s="563"/>
      <c r="Q37" s="564"/>
      <c r="R37" s="565"/>
      <c r="S37" s="566"/>
      <c r="T37" s="564"/>
      <c r="U37" s="565"/>
      <c r="V37" s="566"/>
      <c r="W37" s="564"/>
      <c r="X37" s="565"/>
      <c r="Y37" s="566"/>
      <c r="Z37" s="564"/>
      <c r="AA37" s="565"/>
      <c r="AB37" s="566"/>
      <c r="AC37" s="564"/>
      <c r="AD37" s="565"/>
      <c r="AE37" s="566"/>
      <c r="AF37" s="564"/>
      <c r="AG37" s="565"/>
      <c r="AH37" s="566"/>
      <c r="AI37" s="564"/>
      <c r="AJ37" s="565"/>
      <c r="AK37" s="566"/>
      <c r="AL37" s="564"/>
      <c r="AM37" s="565"/>
      <c r="AN37" s="566"/>
      <c r="AO37" s="437"/>
      <c r="AP37" s="438"/>
      <c r="AQ37" s="438"/>
      <c r="AR37" s="438"/>
      <c r="AS37" s="438"/>
      <c r="AT37" s="438"/>
      <c r="AU37" s="438"/>
      <c r="AV37" s="439"/>
      <c r="AW37" s="440"/>
      <c r="AX37" s="441"/>
      <c r="AY37" s="442"/>
    </row>
    <row r="38" spans="1:51" ht="17.100000000000001" customHeight="1">
      <c r="A38" s="88" t="s">
        <v>75</v>
      </c>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row>
  </sheetData>
  <dataConsolidate/>
  <mergeCells count="166">
    <mergeCell ref="AW37:AY37"/>
    <mergeCell ref="A5:M5"/>
    <mergeCell ref="A3:M4"/>
    <mergeCell ref="A7:AY7"/>
    <mergeCell ref="A14:M14"/>
    <mergeCell ref="A20:M20"/>
    <mergeCell ref="A18:M18"/>
    <mergeCell ref="N18:AY18"/>
    <mergeCell ref="A19:M19"/>
    <mergeCell ref="A9:M10"/>
    <mergeCell ref="A11:M12"/>
    <mergeCell ref="N11:AY12"/>
    <mergeCell ref="N13:AY13"/>
    <mergeCell ref="N15:AY15"/>
    <mergeCell ref="A16:M17"/>
    <mergeCell ref="W36:Y36"/>
    <mergeCell ref="Z36:AB36"/>
    <mergeCell ref="AC36:AE36"/>
    <mergeCell ref="AW34:AY34"/>
    <mergeCell ref="W29:Y29"/>
    <mergeCell ref="Z29:AB29"/>
    <mergeCell ref="Z28:AB28"/>
    <mergeCell ref="AI28:AK28"/>
    <mergeCell ref="AL28:AN28"/>
    <mergeCell ref="AO28:AV28"/>
    <mergeCell ref="AC28:AE28"/>
    <mergeCell ref="AF28:AH28"/>
    <mergeCell ref="AW28:AY28"/>
    <mergeCell ref="AC29:AE29"/>
    <mergeCell ref="AF29:AH29"/>
    <mergeCell ref="AW29:AY29"/>
    <mergeCell ref="AW30:AY30"/>
    <mergeCell ref="AF30:AH30"/>
    <mergeCell ref="AI30:AK30"/>
    <mergeCell ref="AL30:AN30"/>
    <mergeCell ref="Z34:AB34"/>
    <mergeCell ref="W33:Y33"/>
    <mergeCell ref="Z33:AB33"/>
    <mergeCell ref="AC33:AE33"/>
    <mergeCell ref="AF33:AH33"/>
    <mergeCell ref="AF31:AH31"/>
    <mergeCell ref="AL33:AN33"/>
    <mergeCell ref="AO33:AY33"/>
    <mergeCell ref="AI33:AK33"/>
    <mergeCell ref="AI34:AK34"/>
    <mergeCell ref="AC32:AE32"/>
    <mergeCell ref="AF36:AH36"/>
    <mergeCell ref="AI36:AK36"/>
    <mergeCell ref="AL36:AN36"/>
    <mergeCell ref="AO36:AY36"/>
    <mergeCell ref="AW31:AY31"/>
    <mergeCell ref="AW32:AY32"/>
    <mergeCell ref="AF37:AH37"/>
    <mergeCell ref="AI37:AK37"/>
    <mergeCell ref="T36:V36"/>
    <mergeCell ref="W35:Y35"/>
    <mergeCell ref="Z35:AB35"/>
    <mergeCell ref="AI35:AK35"/>
    <mergeCell ref="AL35:AN35"/>
    <mergeCell ref="AO35:AV35"/>
    <mergeCell ref="AW35:AY35"/>
    <mergeCell ref="AC35:AE35"/>
    <mergeCell ref="AF35:AH35"/>
    <mergeCell ref="W32:Y32"/>
    <mergeCell ref="Z32:AB32"/>
    <mergeCell ref="T31:V31"/>
    <mergeCell ref="W31:Y31"/>
    <mergeCell ref="Z31:AB31"/>
    <mergeCell ref="T34:V34"/>
    <mergeCell ref="W34:Y34"/>
    <mergeCell ref="AF20:AI20"/>
    <mergeCell ref="A24:AY24"/>
    <mergeCell ref="A26:L28"/>
    <mergeCell ref="A36:L36"/>
    <mergeCell ref="A37:L37"/>
    <mergeCell ref="M37:P37"/>
    <mergeCell ref="Q37:S37"/>
    <mergeCell ref="T37:V37"/>
    <mergeCell ref="W37:Y37"/>
    <mergeCell ref="Z37:AB37"/>
    <mergeCell ref="AC37:AE37"/>
    <mergeCell ref="A35:L35"/>
    <mergeCell ref="M35:P35"/>
    <mergeCell ref="Q35:S35"/>
    <mergeCell ref="M36:P36"/>
    <mergeCell ref="Q36:S36"/>
    <mergeCell ref="AL31:AN31"/>
    <mergeCell ref="AL37:AN37"/>
    <mergeCell ref="AO37:AV37"/>
    <mergeCell ref="T35:V35"/>
    <mergeCell ref="AO31:AV31"/>
    <mergeCell ref="AC31:AE31"/>
    <mergeCell ref="AI32:AK32"/>
    <mergeCell ref="AL32:AN32"/>
    <mergeCell ref="A6:BB6"/>
    <mergeCell ref="AJ20:AN20"/>
    <mergeCell ref="A23:M23"/>
    <mergeCell ref="A34:L34"/>
    <mergeCell ref="M34:P34"/>
    <mergeCell ref="BD5:CB7"/>
    <mergeCell ref="AP23:AR23"/>
    <mergeCell ref="AS23:AU23"/>
    <mergeCell ref="Q23:R23"/>
    <mergeCell ref="S23:U23"/>
    <mergeCell ref="V23:X23"/>
    <mergeCell ref="Y23:AA23"/>
    <mergeCell ref="AK23:AL23"/>
    <mergeCell ref="AM23:AO23"/>
    <mergeCell ref="N8:AY8"/>
    <mergeCell ref="N9:AY10"/>
    <mergeCell ref="AD23:AI23"/>
    <mergeCell ref="N5:AY5"/>
    <mergeCell ref="N19:AY19"/>
    <mergeCell ref="N14:AY14"/>
    <mergeCell ref="N20:U20"/>
    <mergeCell ref="V20:AE20"/>
    <mergeCell ref="N16:AY17"/>
    <mergeCell ref="A22:AY22"/>
    <mergeCell ref="AC34:AE34"/>
    <mergeCell ref="AF34:AH34"/>
    <mergeCell ref="T33:V33"/>
    <mergeCell ref="W30:Y30"/>
    <mergeCell ref="Z30:AB30"/>
    <mergeCell ref="M26:AY26"/>
    <mergeCell ref="AC30:AE30"/>
    <mergeCell ref="AO27:AY27"/>
    <mergeCell ref="M31:P31"/>
    <mergeCell ref="M30:P30"/>
    <mergeCell ref="Q30:S30"/>
    <mergeCell ref="T30:V30"/>
    <mergeCell ref="M32:P32"/>
    <mergeCell ref="Q32:S32"/>
    <mergeCell ref="M29:P29"/>
    <mergeCell ref="AO32:AV32"/>
    <mergeCell ref="AI31:AK31"/>
    <mergeCell ref="AL34:AN34"/>
    <mergeCell ref="AO34:AV34"/>
    <mergeCell ref="AF32:AH32"/>
    <mergeCell ref="T32:V32"/>
    <mergeCell ref="W28:Y28"/>
    <mergeCell ref="Q31:S31"/>
    <mergeCell ref="Q34:S34"/>
    <mergeCell ref="AD1:AI1"/>
    <mergeCell ref="AL1:AM1"/>
    <mergeCell ref="AN1:AO1"/>
    <mergeCell ref="M33:P33"/>
    <mergeCell ref="Q33:S33"/>
    <mergeCell ref="A31:L31"/>
    <mergeCell ref="A30:L30"/>
    <mergeCell ref="A32:L32"/>
    <mergeCell ref="A29:L29"/>
    <mergeCell ref="Q29:S29"/>
    <mergeCell ref="T29:V29"/>
    <mergeCell ref="A33:L33"/>
    <mergeCell ref="Q27:AN27"/>
    <mergeCell ref="M27:P28"/>
    <mergeCell ref="AO30:AV30"/>
    <mergeCell ref="AI29:AK29"/>
    <mergeCell ref="AL29:AN29"/>
    <mergeCell ref="AO29:AV29"/>
    <mergeCell ref="A25:AY25"/>
    <mergeCell ref="Q28:S28"/>
    <mergeCell ref="T28:V28"/>
    <mergeCell ref="N3:T4"/>
    <mergeCell ref="U3:AY4"/>
    <mergeCell ref="A21:AY21"/>
  </mergeCells>
  <phoneticPr fontId="1"/>
  <dataValidations count="8">
    <dataValidation type="list" allowBlank="1" showInputMessage="1" showErrorMessage="1" sqref="Y23 AS23" xr:uid="{24E5115C-D0C7-4008-A782-04538BF91B73}">
      <formula1>"日,1日,2日,3日,4日,5日,6日,7日,8日,9日,10日,11日,12日,13日,14日,15日,16日,17日,18日,19日,20日,21日,22日,23日,24日,25日,26日,27日,28日,29日,30日,31日"</formula1>
    </dataValidation>
    <dataValidation type="list" allowBlank="1" showInputMessage="1" showErrorMessage="1" sqref="V23 AP23" xr:uid="{C6386CC0-17EE-4E5A-889E-C92F877B6599}">
      <formula1>"月,1月,2月,3月,4月,5月,6月,7月,8月,9月,10月,11月,12月"</formula1>
    </dataValidation>
    <dataValidation type="list" allowBlank="1" showInputMessage="1" showErrorMessage="1" sqref="S23 AM23" xr:uid="{1056F7D5-F273-469A-8C87-6B873323140D}">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promptTitle="認証番号を選択してください" sqref="N20:U20" xr:uid="{5355539A-C6B6-4AA4-8825-41379E43797D}">
      <formula1>INDIRECT(N3)</formula1>
    </dataValidation>
    <dataValidation type="list" allowBlank="1" showInputMessage="1" showErrorMessage="1" sqref="AO34:AY35 M29:AN37 AO37:AY37 AO29:AY32" xr:uid="{E2C40B8E-01FD-4C8A-9CAF-3DE0C9E735DA}">
      <formula1>"○"</formula1>
    </dataValidation>
    <dataValidation type="list" allowBlank="1" showInputMessage="1" showErrorMessage="1" sqref="AF20:AI20" xr:uid="{50B4D5FF-F47E-4F44-ADAC-D26CD34C7F98}">
      <formula1>"A,B,C"</formula1>
    </dataValidation>
    <dataValidation type="whole" allowBlank="1" showInputMessage="1" showErrorMessage="1" sqref="V20:AE20" xr:uid="{C948E33B-1E5D-491C-BFF4-1F5C211F0C89}">
      <formula1>1</formula1>
      <formula2>9999999</formula2>
    </dataValidation>
    <dataValidation type="list" allowBlank="1" showInputMessage="1" showErrorMessage="1" sqref="Q23:R23 AK23:AL23" xr:uid="{CF6FB97D-5443-4A84-A1D2-A6B4D1DE2119}">
      <formula1>"令和"</formula1>
    </dataValidation>
  </dataValidations>
  <printOptions horizontalCentered="1"/>
  <pageMargins left="0.6692913385826772" right="0.6692913385826772" top="0.74803149606299213" bottom="0.74803149606299213" header="0.31496062992125984" footer="0.31496062992125984"/>
  <pageSetup paperSize="9"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都道府県を選択してください" xr:uid="{81C24923-BC11-4D72-99C6-B81A49B9E77E}">
          <x14:formula1>
            <xm:f>Sheet2!$A$2:$A$48</xm:f>
          </x14:formula1>
          <xm:sqref>N3:T4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B223-38F3-4CE1-A483-6E5BF2C07CEE}">
  <sheetPr codeName="Sheet6">
    <pageSetUpPr fitToPage="1"/>
  </sheetPr>
  <dimension ref="A1:CF75"/>
  <sheetViews>
    <sheetView showGridLines="0" view="pageBreakPreview" topLeftCell="A60" zoomScaleNormal="100" zoomScaleSheetLayoutView="100" workbookViewId="0">
      <selection activeCell="A6" sqref="A6:BB6"/>
    </sheetView>
  </sheetViews>
  <sheetFormatPr defaultColWidth="1.6640625" defaultRowHeight="19.5" customHeight="1"/>
  <cols>
    <col min="1" max="6" width="1.6640625" style="83"/>
    <col min="7" max="8" width="1.6640625" style="83" customWidth="1"/>
    <col min="9" max="11" width="1.6640625" style="83"/>
    <col min="12" max="12" width="2.6640625" style="83" customWidth="1"/>
    <col min="13" max="13" width="3.5546875" style="83" customWidth="1"/>
    <col min="14" max="29" width="1.6640625" style="83"/>
    <col min="30" max="30" width="1.6640625" style="83" customWidth="1"/>
    <col min="31" max="41" width="1.6640625" style="83"/>
    <col min="42" max="42" width="2.33203125" style="83" customWidth="1"/>
    <col min="43" max="45" width="1.6640625" style="83" customWidth="1"/>
    <col min="46" max="56" width="1.6640625" style="83"/>
    <col min="57" max="57" width="5.44140625" style="83" bestFit="1" customWidth="1"/>
    <col min="58" max="73" width="1.6640625" style="83"/>
    <col min="74" max="74" width="18.44140625" style="83" customWidth="1"/>
    <col min="75" max="75" width="9.88671875" style="83" customWidth="1"/>
    <col min="76" max="16384" width="1.6640625" style="83"/>
  </cols>
  <sheetData>
    <row r="1" spans="1:57" ht="19.5" customHeight="1">
      <c r="AD1" s="348"/>
      <c r="AE1" s="348"/>
      <c r="AF1" s="348"/>
      <c r="AG1" s="348"/>
      <c r="AH1" s="348"/>
      <c r="AI1" s="348"/>
      <c r="AL1" s="296"/>
      <c r="AM1" s="296"/>
      <c r="AN1" s="296"/>
      <c r="AO1" s="296"/>
      <c r="AQ1" s="150"/>
      <c r="AR1" s="150"/>
      <c r="AS1" s="150"/>
      <c r="AT1" s="649" t="s">
        <v>194</v>
      </c>
      <c r="AU1" s="649"/>
      <c r="AV1" s="649"/>
      <c r="AW1" s="649"/>
      <c r="AX1" s="649"/>
      <c r="AY1" s="649"/>
      <c r="AZ1" s="649"/>
      <c r="BA1" s="649"/>
      <c r="BB1" s="649"/>
      <c r="BD1" s="82" t="s">
        <v>168</v>
      </c>
    </row>
    <row r="2" spans="1:57" ht="19.5" customHeight="1">
      <c r="A2" s="83" t="s">
        <v>169</v>
      </c>
      <c r="BD2" s="83" t="s">
        <v>195</v>
      </c>
    </row>
    <row r="3" spans="1:57" ht="19.5" customHeight="1">
      <c r="A3" s="650" t="s">
        <v>171</v>
      </c>
      <c r="B3" s="651"/>
      <c r="C3" s="651"/>
      <c r="D3" s="651"/>
      <c r="E3" s="651"/>
      <c r="F3" s="651"/>
      <c r="G3" s="651"/>
      <c r="H3" s="651"/>
      <c r="I3" s="651"/>
      <c r="J3" s="651"/>
      <c r="K3" s="651"/>
      <c r="L3" s="651"/>
      <c r="M3" s="652"/>
      <c r="N3" s="335"/>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c r="AU3" s="336"/>
      <c r="AV3" s="336"/>
      <c r="AW3" s="336"/>
      <c r="AX3" s="336"/>
      <c r="AY3" s="337"/>
    </row>
    <row r="4" spans="1:57" ht="19.5" customHeight="1">
      <c r="A4" s="653"/>
      <c r="B4" s="615"/>
      <c r="C4" s="615"/>
      <c r="D4" s="615"/>
      <c r="E4" s="615"/>
      <c r="F4" s="615"/>
      <c r="G4" s="615"/>
      <c r="H4" s="615"/>
      <c r="I4" s="615"/>
      <c r="J4" s="615"/>
      <c r="K4" s="615"/>
      <c r="L4" s="615"/>
      <c r="M4" s="654"/>
      <c r="N4" s="338"/>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40"/>
      <c r="BE4" s="83" t="str">
        <f>IF(LEFT(N3,3)=様式１!N29,IF(N5&lt;&gt;0,"同一都道府県内の場合、所要時間の記載は不要です。",""),IF(N5&lt;&gt;0,"","都道府県を跨ぐ場合、所要時間の記載は必要です。"))</f>
        <v/>
      </c>
    </row>
    <row r="5" spans="1:57" ht="44.25" customHeight="1">
      <c r="A5" s="606" t="s">
        <v>196</v>
      </c>
      <c r="B5" s="607"/>
      <c r="C5" s="607"/>
      <c r="D5" s="607"/>
      <c r="E5" s="607"/>
      <c r="F5" s="607"/>
      <c r="G5" s="607"/>
      <c r="H5" s="607"/>
      <c r="I5" s="607"/>
      <c r="J5" s="607"/>
      <c r="K5" s="607"/>
      <c r="L5" s="607"/>
      <c r="M5" s="608"/>
      <c r="N5" s="655"/>
      <c r="O5" s="656"/>
      <c r="P5" s="656"/>
      <c r="Q5" s="656"/>
      <c r="R5" s="656"/>
      <c r="S5" s="656"/>
      <c r="T5" s="656"/>
      <c r="U5" s="656"/>
      <c r="V5" s="656"/>
      <c r="W5" s="656"/>
      <c r="X5" s="656"/>
      <c r="Y5" s="656"/>
      <c r="Z5" s="656"/>
      <c r="AA5" s="656"/>
      <c r="AB5" s="656"/>
      <c r="AC5" s="656"/>
      <c r="AD5" s="656"/>
      <c r="AE5" s="656"/>
      <c r="AF5" s="656"/>
      <c r="AG5" s="656"/>
      <c r="AH5" s="656"/>
      <c r="AI5" s="656"/>
      <c r="AJ5" s="656"/>
      <c r="AK5" s="656"/>
      <c r="AL5" s="656"/>
      <c r="AM5" s="656"/>
      <c r="AN5" s="656"/>
      <c r="AO5" s="656"/>
      <c r="AP5" s="656"/>
      <c r="AQ5" s="656"/>
      <c r="AR5" s="656"/>
      <c r="AS5" s="656"/>
      <c r="AT5" s="656"/>
      <c r="AU5" s="656"/>
      <c r="AV5" s="656"/>
      <c r="AW5" s="656"/>
      <c r="AX5" s="656"/>
      <c r="AY5" s="657"/>
    </row>
    <row r="6" spans="1:57" ht="13.2">
      <c r="A6" s="586" t="s">
        <v>173</v>
      </c>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6"/>
      <c r="AI6" s="586"/>
      <c r="AJ6" s="586"/>
      <c r="AK6" s="586"/>
      <c r="AL6" s="586"/>
      <c r="AM6" s="586"/>
      <c r="AN6" s="586"/>
      <c r="AO6" s="586"/>
      <c r="AP6" s="586"/>
      <c r="AQ6" s="586"/>
      <c r="AR6" s="586"/>
      <c r="AS6" s="586"/>
      <c r="AT6" s="586"/>
      <c r="AU6" s="586"/>
      <c r="AV6" s="586"/>
      <c r="AW6" s="586"/>
      <c r="AX6" s="586"/>
      <c r="AY6" s="586"/>
      <c r="AZ6" s="586"/>
      <c r="BA6" s="586"/>
      <c r="BB6" s="586"/>
    </row>
    <row r="7" spans="1:57" ht="17.100000000000001" customHeight="1">
      <c r="A7" s="492" t="s">
        <v>197</v>
      </c>
      <c r="B7" s="399"/>
      <c r="C7" s="399"/>
      <c r="D7" s="399"/>
      <c r="E7" s="399"/>
      <c r="F7" s="399"/>
      <c r="G7" s="399"/>
      <c r="H7" s="399"/>
      <c r="I7" s="399"/>
      <c r="J7" s="399"/>
      <c r="K7" s="399"/>
      <c r="L7" s="399"/>
      <c r="M7" s="399"/>
      <c r="N7" s="399"/>
      <c r="O7" s="399"/>
      <c r="P7" s="399"/>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27"/>
    </row>
    <row r="8" spans="1:57" ht="19.649999999999999" customHeight="1">
      <c r="A8" s="499" t="s">
        <v>155</v>
      </c>
      <c r="B8" s="500"/>
      <c r="C8" s="500"/>
      <c r="D8" s="500"/>
      <c r="E8" s="500"/>
      <c r="F8" s="500"/>
      <c r="G8" s="500"/>
      <c r="H8" s="500"/>
      <c r="I8" s="500"/>
      <c r="J8" s="500"/>
      <c r="K8" s="501"/>
      <c r="L8" s="499" t="s">
        <v>156</v>
      </c>
      <c r="M8" s="500"/>
      <c r="N8" s="500"/>
      <c r="O8" s="500"/>
      <c r="P8" s="500"/>
      <c r="Q8" s="547"/>
      <c r="R8" s="547"/>
      <c r="S8" s="548"/>
      <c r="T8" s="443" t="s">
        <v>157</v>
      </c>
      <c r="U8" s="547"/>
      <c r="V8" s="547"/>
      <c r="W8" s="547"/>
      <c r="X8" s="547"/>
      <c r="Y8" s="547"/>
      <c r="Z8" s="547"/>
      <c r="AA8" s="548"/>
      <c r="AB8" s="443" t="s">
        <v>158</v>
      </c>
      <c r="AC8" s="547"/>
      <c r="AD8" s="547"/>
      <c r="AE8" s="547"/>
      <c r="AF8" s="547"/>
      <c r="AG8" s="547"/>
      <c r="AH8" s="547"/>
      <c r="AI8" s="548"/>
      <c r="AJ8" s="443" t="s">
        <v>159</v>
      </c>
      <c r="AK8" s="547"/>
      <c r="AL8" s="547"/>
      <c r="AM8" s="547"/>
      <c r="AN8" s="547"/>
      <c r="AO8" s="547"/>
      <c r="AP8" s="547"/>
      <c r="AQ8" s="548"/>
      <c r="AR8" s="443" t="s">
        <v>160</v>
      </c>
      <c r="AS8" s="547"/>
      <c r="AT8" s="547"/>
      <c r="AU8" s="547"/>
      <c r="AV8" s="547"/>
      <c r="AW8" s="547"/>
      <c r="AX8" s="547"/>
      <c r="AY8" s="548"/>
    </row>
    <row r="9" spans="1:57" ht="19.649999999999999" customHeight="1">
      <c r="A9" s="549" t="s">
        <v>161</v>
      </c>
      <c r="B9" s="543"/>
      <c r="C9" s="543"/>
      <c r="D9" s="543"/>
      <c r="E9" s="543"/>
      <c r="F9" s="543"/>
      <c r="G9" s="543"/>
      <c r="H9" s="543"/>
      <c r="I9" s="543"/>
      <c r="J9" s="543"/>
      <c r="K9" s="550"/>
      <c r="L9" s="443"/>
      <c r="M9" s="547"/>
      <c r="N9" s="547"/>
      <c r="O9" s="547"/>
      <c r="P9" s="547"/>
      <c r="Q9" s="547"/>
      <c r="R9" s="512" t="s">
        <v>162</v>
      </c>
      <c r="S9" s="513"/>
      <c r="T9" s="443"/>
      <c r="U9" s="547"/>
      <c r="V9" s="547"/>
      <c r="W9" s="547"/>
      <c r="X9" s="547"/>
      <c r="Y9" s="547"/>
      <c r="Z9" s="512" t="s">
        <v>162</v>
      </c>
      <c r="AA9" s="513"/>
      <c r="AB9" s="443"/>
      <c r="AC9" s="547"/>
      <c r="AD9" s="547"/>
      <c r="AE9" s="547"/>
      <c r="AF9" s="547"/>
      <c r="AG9" s="547"/>
      <c r="AH9" s="512" t="s">
        <v>163</v>
      </c>
      <c r="AI9" s="513"/>
      <c r="AJ9" s="443"/>
      <c r="AK9" s="547"/>
      <c r="AL9" s="547"/>
      <c r="AM9" s="547"/>
      <c r="AN9" s="547"/>
      <c r="AO9" s="547"/>
      <c r="AP9" s="512" t="s">
        <v>162</v>
      </c>
      <c r="AQ9" s="513"/>
      <c r="AR9" s="443"/>
      <c r="AS9" s="547"/>
      <c r="AT9" s="547"/>
      <c r="AU9" s="547"/>
      <c r="AV9" s="547"/>
      <c r="AW9" s="547"/>
      <c r="AX9" s="547"/>
      <c r="AY9" s="548"/>
    </row>
    <row r="10" spans="1:57" ht="19.649999999999999" customHeight="1">
      <c r="A10" s="549" t="s">
        <v>164</v>
      </c>
      <c r="B10" s="543"/>
      <c r="C10" s="543"/>
      <c r="D10" s="543"/>
      <c r="E10" s="543"/>
      <c r="F10" s="543"/>
      <c r="G10" s="543"/>
      <c r="H10" s="543"/>
      <c r="I10" s="543"/>
      <c r="J10" s="543"/>
      <c r="K10" s="550"/>
      <c r="L10" s="551"/>
      <c r="M10" s="552"/>
      <c r="N10" s="552"/>
      <c r="O10" s="552"/>
      <c r="P10" s="552"/>
      <c r="Q10" s="552"/>
      <c r="R10" s="552"/>
      <c r="S10" s="552"/>
      <c r="T10" s="552"/>
      <c r="U10" s="552"/>
      <c r="V10" s="552"/>
      <c r="W10" s="552"/>
      <c r="X10" s="552"/>
      <c r="Y10" s="552"/>
      <c r="Z10" s="552"/>
      <c r="AA10" s="553"/>
      <c r="AB10" s="443"/>
      <c r="AC10" s="547"/>
      <c r="AD10" s="547"/>
      <c r="AE10" s="547"/>
      <c r="AF10" s="547"/>
      <c r="AG10" s="547"/>
      <c r="AH10" s="512" t="s">
        <v>163</v>
      </c>
      <c r="AI10" s="513"/>
      <c r="AJ10" s="443"/>
      <c r="AK10" s="547"/>
      <c r="AL10" s="547"/>
      <c r="AM10" s="547"/>
      <c r="AN10" s="547"/>
      <c r="AO10" s="547"/>
      <c r="AP10" s="512" t="s">
        <v>162</v>
      </c>
      <c r="AQ10" s="513"/>
      <c r="AR10" s="443"/>
      <c r="AS10" s="547"/>
      <c r="AT10" s="547"/>
      <c r="AU10" s="547"/>
      <c r="AV10" s="547"/>
      <c r="AW10" s="547"/>
      <c r="AX10" s="547"/>
      <c r="AY10" s="548"/>
    </row>
    <row r="11" spans="1:57" ht="19.649999999999999" customHeight="1">
      <c r="A11" s="549" t="s">
        <v>165</v>
      </c>
      <c r="B11" s="543"/>
      <c r="C11" s="543"/>
      <c r="D11" s="543"/>
      <c r="E11" s="543"/>
      <c r="F11" s="543"/>
      <c r="G11" s="543"/>
      <c r="H11" s="543"/>
      <c r="I11" s="543"/>
      <c r="J11" s="543"/>
      <c r="K11" s="550"/>
      <c r="L11" s="443"/>
      <c r="M11" s="547"/>
      <c r="N11" s="547"/>
      <c r="O11" s="547"/>
      <c r="P11" s="547"/>
      <c r="Q11" s="547"/>
      <c r="R11" s="512" t="s">
        <v>162</v>
      </c>
      <c r="S11" s="513"/>
      <c r="T11" s="443"/>
      <c r="U11" s="547"/>
      <c r="V11" s="547"/>
      <c r="W11" s="547"/>
      <c r="X11" s="547"/>
      <c r="Y11" s="547"/>
      <c r="Z11" s="512" t="s">
        <v>162</v>
      </c>
      <c r="AA11" s="513"/>
      <c r="AB11" s="443"/>
      <c r="AC11" s="547"/>
      <c r="AD11" s="547"/>
      <c r="AE11" s="547"/>
      <c r="AF11" s="547"/>
      <c r="AG11" s="547"/>
      <c r="AH11" s="512" t="s">
        <v>163</v>
      </c>
      <c r="AI11" s="513"/>
      <c r="AJ11" s="443"/>
      <c r="AK11" s="547"/>
      <c r="AL11" s="547"/>
      <c r="AM11" s="547"/>
      <c r="AN11" s="547"/>
      <c r="AO11" s="547"/>
      <c r="AP11" s="512" t="s">
        <v>162</v>
      </c>
      <c r="AQ11" s="513"/>
      <c r="AR11" s="443"/>
      <c r="AS11" s="547"/>
      <c r="AT11" s="547"/>
      <c r="AU11" s="547"/>
      <c r="AV11" s="547"/>
      <c r="AW11" s="547"/>
      <c r="AX11" s="547"/>
      <c r="AY11" s="548"/>
    </row>
    <row r="12" spans="1:57" ht="19.649999999999999" customHeight="1">
      <c r="A12" s="549" t="s">
        <v>166</v>
      </c>
      <c r="B12" s="543"/>
      <c r="C12" s="543"/>
      <c r="D12" s="543"/>
      <c r="E12" s="543"/>
      <c r="F12" s="543"/>
      <c r="G12" s="543"/>
      <c r="H12" s="543"/>
      <c r="I12" s="543"/>
      <c r="J12" s="543"/>
      <c r="K12" s="550"/>
      <c r="L12" s="443"/>
      <c r="M12" s="547"/>
      <c r="N12" s="547"/>
      <c r="O12" s="547"/>
      <c r="P12" s="547"/>
      <c r="Q12" s="547"/>
      <c r="R12" s="512" t="s">
        <v>162</v>
      </c>
      <c r="S12" s="513"/>
      <c r="T12" s="443"/>
      <c r="U12" s="547"/>
      <c r="V12" s="547"/>
      <c r="W12" s="547"/>
      <c r="X12" s="547"/>
      <c r="Y12" s="547"/>
      <c r="Z12" s="512" t="s">
        <v>162</v>
      </c>
      <c r="AA12" s="513"/>
      <c r="AB12" s="443"/>
      <c r="AC12" s="547"/>
      <c r="AD12" s="547"/>
      <c r="AE12" s="547"/>
      <c r="AF12" s="547"/>
      <c r="AG12" s="547"/>
      <c r="AH12" s="512" t="s">
        <v>163</v>
      </c>
      <c r="AI12" s="513"/>
      <c r="AJ12" s="551"/>
      <c r="AK12" s="552"/>
      <c r="AL12" s="552"/>
      <c r="AM12" s="552"/>
      <c r="AN12" s="552"/>
      <c r="AO12" s="552"/>
      <c r="AP12" s="552"/>
      <c r="AQ12" s="552"/>
      <c r="AR12" s="552"/>
      <c r="AS12" s="552"/>
      <c r="AT12" s="552"/>
      <c r="AU12" s="552"/>
      <c r="AV12" s="552"/>
      <c r="AW12" s="552"/>
      <c r="AX12" s="552"/>
      <c r="AY12" s="553"/>
    </row>
    <row r="13" spans="1:57" ht="48" customHeight="1">
      <c r="A13" s="644" t="s">
        <v>183</v>
      </c>
      <c r="B13" s="644"/>
      <c r="C13" s="644"/>
      <c r="D13" s="644"/>
      <c r="E13" s="644"/>
      <c r="F13" s="644"/>
      <c r="G13" s="644"/>
      <c r="H13" s="644"/>
      <c r="I13" s="644"/>
      <c r="J13" s="644"/>
      <c r="K13" s="644"/>
      <c r="L13" s="644"/>
      <c r="M13" s="644"/>
      <c r="N13" s="644"/>
      <c r="O13" s="644"/>
      <c r="P13" s="644"/>
      <c r="Q13" s="644"/>
      <c r="R13" s="644"/>
      <c r="S13" s="644"/>
      <c r="T13" s="644"/>
      <c r="U13" s="644"/>
      <c r="V13" s="644"/>
      <c r="W13" s="644"/>
      <c r="X13" s="644"/>
      <c r="Y13" s="644"/>
      <c r="Z13" s="644"/>
      <c r="AA13" s="644"/>
      <c r="AB13" s="644"/>
      <c r="AC13" s="644"/>
      <c r="AD13" s="644"/>
      <c r="AE13" s="644"/>
      <c r="AF13" s="644"/>
      <c r="AG13" s="644"/>
      <c r="AH13" s="644"/>
      <c r="AI13" s="644"/>
      <c r="AJ13" s="644"/>
      <c r="AK13" s="644"/>
      <c r="AL13" s="644"/>
      <c r="AM13" s="644"/>
      <c r="AN13" s="644"/>
      <c r="AO13" s="644"/>
      <c r="AP13" s="644"/>
      <c r="AQ13" s="644"/>
      <c r="AR13" s="644"/>
      <c r="AS13" s="644"/>
      <c r="AT13" s="644"/>
      <c r="AU13" s="644"/>
      <c r="AV13" s="644"/>
      <c r="AW13" s="644"/>
      <c r="AX13" s="644"/>
      <c r="AY13" s="644"/>
      <c r="AZ13" s="644"/>
      <c r="BA13" s="644"/>
      <c r="BB13" s="644"/>
    </row>
    <row r="14" spans="1:57" ht="19.649999999999999" customHeight="1">
      <c r="A14" s="104" t="s">
        <v>198</v>
      </c>
      <c r="B14" s="104"/>
      <c r="C14" s="104"/>
      <c r="D14" s="104"/>
      <c r="E14" s="104"/>
      <c r="F14" s="104"/>
      <c r="G14" s="104"/>
      <c r="H14" s="104"/>
      <c r="I14" s="104"/>
      <c r="J14" s="104"/>
      <c r="K14" s="104"/>
      <c r="L14" s="104"/>
      <c r="M14" s="104"/>
      <c r="N14" s="104"/>
      <c r="O14" s="104"/>
      <c r="P14" s="104"/>
      <c r="Q14" s="104"/>
      <c r="R14" s="104"/>
      <c r="S14" s="104"/>
      <c r="T14" s="104"/>
      <c r="U14" s="104"/>
      <c r="V14" s="105"/>
      <c r="W14" s="105"/>
      <c r="X14" s="105"/>
      <c r="Y14" s="105"/>
      <c r="Z14" s="105"/>
      <c r="AA14" s="105"/>
      <c r="AB14" s="105"/>
      <c r="AC14" s="105"/>
      <c r="AD14" s="105"/>
      <c r="AE14" s="105"/>
      <c r="AF14" s="104"/>
      <c r="AG14" s="104"/>
      <c r="AH14" s="104"/>
      <c r="AI14" s="104"/>
      <c r="AJ14" s="104"/>
      <c r="AK14" s="104"/>
      <c r="AL14" s="104"/>
      <c r="AM14" s="104"/>
      <c r="AN14" s="104"/>
      <c r="AO14" s="104"/>
      <c r="AP14" s="104"/>
      <c r="AQ14" s="104"/>
      <c r="AR14" s="104"/>
      <c r="AS14" s="104"/>
      <c r="AT14" s="104"/>
      <c r="AU14" s="104"/>
      <c r="AV14" s="104"/>
      <c r="AW14" s="104"/>
      <c r="AX14" s="104"/>
      <c r="AY14" s="104"/>
    </row>
    <row r="15" spans="1:57" ht="19.649999999999999" customHeight="1">
      <c r="A15" s="648" t="s">
        <v>155</v>
      </c>
      <c r="B15" s="648"/>
      <c r="C15" s="648"/>
      <c r="D15" s="648"/>
      <c r="E15" s="648"/>
      <c r="F15" s="648"/>
      <c r="G15" s="648"/>
      <c r="H15" s="648"/>
      <c r="I15" s="648"/>
      <c r="J15" s="648"/>
      <c r="K15" s="648"/>
      <c r="L15" s="632" t="s">
        <v>156</v>
      </c>
      <c r="M15" s="632"/>
      <c r="N15" s="632"/>
      <c r="O15" s="632"/>
      <c r="P15" s="632"/>
      <c r="Q15" s="632"/>
      <c r="R15" s="632"/>
      <c r="S15" s="632"/>
      <c r="T15" s="632" t="s">
        <v>157</v>
      </c>
      <c r="U15" s="632"/>
      <c r="V15" s="632"/>
      <c r="W15" s="632"/>
      <c r="X15" s="632"/>
      <c r="Y15" s="632"/>
      <c r="Z15" s="632"/>
      <c r="AA15" s="632"/>
      <c r="AB15" s="632" t="s">
        <v>158</v>
      </c>
      <c r="AC15" s="632"/>
      <c r="AD15" s="632"/>
      <c r="AE15" s="632"/>
      <c r="AF15" s="632"/>
      <c r="AG15" s="632"/>
      <c r="AH15" s="632"/>
      <c r="AI15" s="632"/>
      <c r="AJ15" s="632" t="s">
        <v>159</v>
      </c>
      <c r="AK15" s="632"/>
      <c r="AL15" s="632"/>
      <c r="AM15" s="632"/>
      <c r="AN15" s="632"/>
      <c r="AO15" s="632"/>
      <c r="AP15" s="632"/>
      <c r="AQ15" s="632"/>
      <c r="AR15" s="632" t="s">
        <v>160</v>
      </c>
      <c r="AS15" s="632"/>
      <c r="AT15" s="632"/>
      <c r="AU15" s="632"/>
      <c r="AV15" s="632"/>
      <c r="AW15" s="632"/>
      <c r="AX15" s="632"/>
      <c r="AY15" s="632"/>
    </row>
    <row r="16" spans="1:57" ht="19.649999999999999" customHeight="1">
      <c r="A16" s="662" t="s">
        <v>199</v>
      </c>
      <c r="B16" s="662"/>
      <c r="C16" s="662"/>
      <c r="D16" s="662"/>
      <c r="E16" s="662"/>
      <c r="F16" s="662"/>
      <c r="G16" s="662"/>
      <c r="H16" s="662"/>
      <c r="I16" s="662"/>
      <c r="J16" s="662"/>
      <c r="K16" s="662"/>
      <c r="L16" s="424"/>
      <c r="M16" s="423"/>
      <c r="N16" s="423"/>
      <c r="O16" s="423"/>
      <c r="P16" s="423"/>
      <c r="Q16" s="423"/>
      <c r="R16" s="423" t="s">
        <v>162</v>
      </c>
      <c r="S16" s="425"/>
      <c r="T16" s="424"/>
      <c r="U16" s="423"/>
      <c r="V16" s="423"/>
      <c r="W16" s="423"/>
      <c r="X16" s="423"/>
      <c r="Y16" s="423"/>
      <c r="Z16" s="423" t="s">
        <v>162</v>
      </c>
      <c r="AA16" s="423"/>
      <c r="AB16" s="429"/>
      <c r="AC16" s="367"/>
      <c r="AD16" s="367"/>
      <c r="AE16" s="367"/>
      <c r="AF16" s="367"/>
      <c r="AG16" s="367"/>
      <c r="AH16" s="367" t="s">
        <v>200</v>
      </c>
      <c r="AI16" s="368"/>
      <c r="AJ16" s="659"/>
      <c r="AK16" s="660"/>
      <c r="AL16" s="660"/>
      <c r="AM16" s="660"/>
      <c r="AN16" s="660"/>
      <c r="AO16" s="660"/>
      <c r="AP16" s="660"/>
      <c r="AQ16" s="661"/>
      <c r="AR16" s="424"/>
      <c r="AS16" s="423"/>
      <c r="AT16" s="423"/>
      <c r="AU16" s="423"/>
      <c r="AV16" s="423"/>
      <c r="AW16" s="423"/>
      <c r="AX16" s="423"/>
      <c r="AY16" s="425"/>
    </row>
    <row r="17" spans="1:58" ht="17.100000000000001" customHeight="1">
      <c r="A17" s="662"/>
      <c r="B17" s="662"/>
      <c r="C17" s="662"/>
      <c r="D17" s="662"/>
      <c r="E17" s="662"/>
      <c r="F17" s="662"/>
      <c r="G17" s="662"/>
      <c r="H17" s="662"/>
      <c r="I17" s="662"/>
      <c r="J17" s="662"/>
      <c r="K17" s="430"/>
      <c r="L17" s="424" t="s">
        <v>201</v>
      </c>
      <c r="M17" s="423"/>
      <c r="N17" s="423"/>
      <c r="O17" s="423"/>
      <c r="P17" s="423"/>
      <c r="Q17" s="423"/>
      <c r="R17" s="423" t="s">
        <v>162</v>
      </c>
      <c r="S17" s="425"/>
      <c r="T17" s="424" t="s">
        <v>201</v>
      </c>
      <c r="U17" s="423"/>
      <c r="V17" s="423"/>
      <c r="W17" s="423"/>
      <c r="X17" s="423"/>
      <c r="Y17" s="423"/>
      <c r="Z17" s="423" t="s">
        <v>162</v>
      </c>
      <c r="AA17" s="425"/>
      <c r="AB17" s="424" t="s">
        <v>201</v>
      </c>
      <c r="AC17" s="423"/>
      <c r="AD17" s="423"/>
      <c r="AE17" s="423"/>
      <c r="AF17" s="423"/>
      <c r="AG17" s="423"/>
      <c r="AH17" s="423" t="s">
        <v>200</v>
      </c>
      <c r="AI17" s="425"/>
      <c r="AJ17" s="429" t="s">
        <v>201</v>
      </c>
      <c r="AK17" s="367"/>
      <c r="AL17" s="367"/>
      <c r="AM17" s="367"/>
      <c r="AN17" s="367"/>
      <c r="AO17" s="367"/>
      <c r="AP17" s="367" t="s">
        <v>162</v>
      </c>
      <c r="AQ17" s="368"/>
      <c r="AR17" s="426"/>
      <c r="AS17" s="427"/>
      <c r="AT17" s="427"/>
      <c r="AU17" s="427"/>
      <c r="AV17" s="427"/>
      <c r="AW17" s="427"/>
      <c r="AX17" s="427"/>
      <c r="AY17" s="428"/>
    </row>
    <row r="18" spans="1:58" ht="20.399999999999999" customHeight="1">
      <c r="A18" s="658" t="s">
        <v>166</v>
      </c>
      <c r="B18" s="658"/>
      <c r="C18" s="658"/>
      <c r="D18" s="658"/>
      <c r="E18" s="658"/>
      <c r="F18" s="658"/>
      <c r="G18" s="658"/>
      <c r="H18" s="658"/>
      <c r="I18" s="658"/>
      <c r="J18" s="658"/>
      <c r="K18" s="429"/>
      <c r="L18" s="429"/>
      <c r="M18" s="367"/>
      <c r="N18" s="367"/>
      <c r="O18" s="367"/>
      <c r="P18" s="367"/>
      <c r="Q18" s="367"/>
      <c r="R18" s="367" t="s">
        <v>162</v>
      </c>
      <c r="S18" s="368"/>
      <c r="T18" s="429"/>
      <c r="U18" s="367"/>
      <c r="V18" s="367"/>
      <c r="W18" s="367"/>
      <c r="X18" s="367"/>
      <c r="Y18" s="367"/>
      <c r="Z18" s="367" t="s">
        <v>162</v>
      </c>
      <c r="AA18" s="368"/>
      <c r="AB18" s="429"/>
      <c r="AC18" s="367"/>
      <c r="AD18" s="367"/>
      <c r="AE18" s="367"/>
      <c r="AF18" s="367"/>
      <c r="AG18" s="367"/>
      <c r="AH18" s="367" t="s">
        <v>200</v>
      </c>
      <c r="AI18" s="368"/>
      <c r="AJ18" s="659"/>
      <c r="AK18" s="660"/>
      <c r="AL18" s="660"/>
      <c r="AM18" s="660"/>
      <c r="AN18" s="660"/>
      <c r="AO18" s="660"/>
      <c r="AP18" s="660"/>
      <c r="AQ18" s="660"/>
      <c r="AR18" s="660"/>
      <c r="AS18" s="660"/>
      <c r="AT18" s="660"/>
      <c r="AU18" s="660"/>
      <c r="AV18" s="660"/>
      <c r="AW18" s="660"/>
      <c r="AX18" s="660"/>
      <c r="AY18" s="661"/>
    </row>
    <row r="19" spans="1:58" ht="36.75" customHeight="1">
      <c r="A19" s="644" t="s">
        <v>183</v>
      </c>
      <c r="B19" s="644"/>
      <c r="C19" s="644"/>
      <c r="D19" s="644"/>
      <c r="E19" s="644"/>
      <c r="F19" s="644"/>
      <c r="G19" s="644"/>
      <c r="H19" s="644"/>
      <c r="I19" s="644"/>
      <c r="J19" s="644"/>
      <c r="K19" s="644"/>
      <c r="L19" s="644"/>
      <c r="M19" s="644"/>
      <c r="N19" s="644"/>
      <c r="O19" s="644"/>
      <c r="P19" s="644"/>
      <c r="Q19" s="644"/>
      <c r="R19" s="644"/>
      <c r="S19" s="644"/>
      <c r="T19" s="644"/>
      <c r="U19" s="644"/>
      <c r="V19" s="644"/>
      <c r="W19" s="644"/>
      <c r="X19" s="644"/>
      <c r="Y19" s="644"/>
      <c r="Z19" s="644"/>
      <c r="AA19" s="644"/>
      <c r="AB19" s="644"/>
      <c r="AC19" s="644"/>
      <c r="AD19" s="644"/>
      <c r="AE19" s="644"/>
      <c r="AF19" s="644"/>
      <c r="AG19" s="644"/>
      <c r="AH19" s="644"/>
      <c r="AI19" s="644"/>
      <c r="AJ19" s="644"/>
      <c r="AK19" s="644"/>
      <c r="AL19" s="644"/>
      <c r="AM19" s="644"/>
      <c r="AN19" s="644"/>
      <c r="AO19" s="644"/>
      <c r="AP19" s="644"/>
      <c r="AQ19" s="644"/>
      <c r="AR19" s="644"/>
      <c r="AS19" s="644"/>
      <c r="AT19" s="644"/>
      <c r="AU19" s="644"/>
      <c r="AV19" s="644"/>
      <c r="AW19" s="644"/>
      <c r="AX19" s="644"/>
      <c r="AY19" s="644"/>
      <c r="AZ19" s="644"/>
      <c r="BA19" s="644"/>
      <c r="BB19" s="644"/>
    </row>
    <row r="20" spans="1:58" s="27" customFormat="1" ht="19.649999999999999" customHeight="1">
      <c r="A20" s="397" t="s">
        <v>202</v>
      </c>
      <c r="B20" s="398"/>
      <c r="C20" s="399"/>
      <c r="D20" s="399"/>
      <c r="E20" s="399"/>
      <c r="F20" s="399"/>
      <c r="G20" s="399"/>
      <c r="H20" s="399"/>
      <c r="I20" s="399"/>
      <c r="J20" s="399"/>
      <c r="K20" s="399"/>
      <c r="L20" s="399"/>
      <c r="M20" s="399"/>
      <c r="N20" s="399"/>
      <c r="O20" s="399"/>
      <c r="P20" s="399"/>
      <c r="Q20" s="399"/>
      <c r="R20" s="399"/>
      <c r="S20" s="399"/>
      <c r="T20" s="399"/>
    </row>
    <row r="21" spans="1:58" s="27" customFormat="1" ht="31.5" customHeight="1">
      <c r="A21" s="645"/>
      <c r="B21" s="646"/>
      <c r="C21" s="646"/>
      <c r="D21" s="646"/>
      <c r="E21" s="646"/>
      <c r="F21" s="646"/>
      <c r="G21" s="647"/>
      <c r="H21" s="429" t="s">
        <v>203</v>
      </c>
      <c r="I21" s="367"/>
      <c r="J21" s="367"/>
      <c r="K21" s="367"/>
      <c r="L21" s="367"/>
      <c r="M21" s="367"/>
      <c r="N21" s="367"/>
      <c r="O21" s="367"/>
      <c r="P21" s="367"/>
      <c r="Q21" s="367"/>
      <c r="R21" s="367"/>
      <c r="S21" s="367"/>
      <c r="T21" s="367"/>
      <c r="U21" s="367"/>
      <c r="V21" s="367"/>
      <c r="W21" s="367"/>
      <c r="X21" s="368"/>
      <c r="Y21" s="429" t="s">
        <v>204</v>
      </c>
      <c r="Z21" s="367"/>
      <c r="AA21" s="367"/>
      <c r="AB21" s="367"/>
      <c r="AC21" s="367"/>
      <c r="AD21" s="367"/>
      <c r="AE21" s="367"/>
      <c r="AF21" s="367"/>
      <c r="AG21" s="367"/>
      <c r="AH21" s="367"/>
      <c r="AI21" s="367"/>
      <c r="AJ21" s="367"/>
      <c r="AK21" s="367"/>
      <c r="AL21" s="367"/>
      <c r="AM21" s="367"/>
      <c r="AN21" s="367"/>
      <c r="AO21" s="367"/>
      <c r="AP21" s="367"/>
      <c r="AQ21" s="367"/>
      <c r="AR21" s="367"/>
      <c r="AS21" s="429" t="s">
        <v>205</v>
      </c>
      <c r="AT21" s="367"/>
      <c r="AU21" s="367"/>
      <c r="AV21" s="367"/>
      <c r="AW21" s="368"/>
      <c r="AX21" s="642" t="s">
        <v>206</v>
      </c>
      <c r="AY21" s="589"/>
      <c r="AZ21" s="589"/>
      <c r="BA21" s="589"/>
      <c r="BB21" s="643"/>
    </row>
    <row r="22" spans="1:58" s="27" customFormat="1" ht="24" customHeight="1">
      <c r="A22" s="424" t="s">
        <v>207</v>
      </c>
      <c r="B22" s="423"/>
      <c r="C22" s="423"/>
      <c r="D22" s="423"/>
      <c r="E22" s="423"/>
      <c r="F22" s="423"/>
      <c r="G22" s="425"/>
      <c r="H22" s="31" t="s">
        <v>208</v>
      </c>
      <c r="I22" s="32"/>
      <c r="J22" s="32"/>
      <c r="K22" s="32"/>
      <c r="L22" s="32"/>
      <c r="M22" s="32"/>
      <c r="N22" s="32"/>
      <c r="O22" s="32"/>
      <c r="P22" s="32"/>
      <c r="Q22" s="32"/>
      <c r="R22" s="32"/>
      <c r="S22" s="32"/>
      <c r="T22" s="32"/>
      <c r="U22" s="32"/>
      <c r="V22" s="32"/>
      <c r="W22" s="32"/>
      <c r="X22" s="33"/>
      <c r="Y22" s="429"/>
      <c r="Z22" s="367"/>
      <c r="AA22" s="367"/>
      <c r="AB22" s="367"/>
      <c r="AC22" s="367"/>
      <c r="AD22" s="367"/>
      <c r="AE22" s="367"/>
      <c r="AF22" s="367"/>
      <c r="AG22" s="367"/>
      <c r="AH22" s="367"/>
      <c r="AI22" s="367"/>
      <c r="AJ22" s="367"/>
      <c r="AK22" s="367"/>
      <c r="AL22" s="367"/>
      <c r="AM22" s="367"/>
      <c r="AN22" s="367"/>
      <c r="AO22" s="367"/>
      <c r="AP22" s="367"/>
      <c r="AQ22" s="367"/>
      <c r="AR22" s="367"/>
      <c r="AS22" s="429"/>
      <c r="AT22" s="367"/>
      <c r="AU22" s="367"/>
      <c r="AV22" s="367"/>
      <c r="AW22" s="368"/>
      <c r="AX22" s="429" t="s">
        <v>209</v>
      </c>
      <c r="AY22" s="367"/>
      <c r="AZ22" s="367"/>
      <c r="BA22" s="367"/>
      <c r="BB22" s="368"/>
    </row>
    <row r="23" spans="1:58" s="27" customFormat="1" ht="24" customHeight="1">
      <c r="A23" s="663"/>
      <c r="B23" s="664"/>
      <c r="C23" s="664"/>
      <c r="D23" s="664"/>
      <c r="E23" s="664"/>
      <c r="F23" s="664"/>
      <c r="G23" s="665"/>
      <c r="H23" s="31" t="s">
        <v>210</v>
      </c>
      <c r="I23" s="32"/>
      <c r="J23" s="32"/>
      <c r="K23" s="32"/>
      <c r="L23" s="32"/>
      <c r="M23" s="32"/>
      <c r="N23" s="32"/>
      <c r="O23" s="32"/>
      <c r="P23" s="32"/>
      <c r="Q23" s="32"/>
      <c r="R23" s="32"/>
      <c r="S23" s="32"/>
      <c r="T23" s="32"/>
      <c r="U23" s="32"/>
      <c r="V23" s="32"/>
      <c r="W23" s="32"/>
      <c r="X23" s="33"/>
      <c r="Y23" s="429"/>
      <c r="Z23" s="367"/>
      <c r="AA23" s="367"/>
      <c r="AB23" s="367"/>
      <c r="AC23" s="367"/>
      <c r="AD23" s="367"/>
      <c r="AE23" s="367"/>
      <c r="AF23" s="367"/>
      <c r="AG23" s="367"/>
      <c r="AH23" s="367"/>
      <c r="AI23" s="367"/>
      <c r="AJ23" s="367"/>
      <c r="AK23" s="367"/>
      <c r="AL23" s="367"/>
      <c r="AM23" s="367"/>
      <c r="AN23" s="367"/>
      <c r="AO23" s="367"/>
      <c r="AP23" s="367"/>
      <c r="AQ23" s="367"/>
      <c r="AR23" s="367"/>
      <c r="AS23" s="429"/>
      <c r="AT23" s="367"/>
      <c r="AU23" s="367"/>
      <c r="AV23" s="367"/>
      <c r="AW23" s="368"/>
      <c r="AX23" s="429" t="s">
        <v>209</v>
      </c>
      <c r="AY23" s="367"/>
      <c r="AZ23" s="367"/>
      <c r="BA23" s="367"/>
      <c r="BB23" s="368"/>
    </row>
    <row r="24" spans="1:58" s="27" customFormat="1" ht="24" customHeight="1">
      <c r="A24" s="663"/>
      <c r="B24" s="664"/>
      <c r="C24" s="664"/>
      <c r="D24" s="664"/>
      <c r="E24" s="664"/>
      <c r="F24" s="664"/>
      <c r="G24" s="665"/>
      <c r="H24" s="31" t="s">
        <v>211</v>
      </c>
      <c r="I24" s="32"/>
      <c r="J24" s="32"/>
      <c r="K24" s="32"/>
      <c r="L24" s="32"/>
      <c r="M24" s="32"/>
      <c r="N24" s="32"/>
      <c r="O24" s="32"/>
      <c r="P24" s="32"/>
      <c r="Q24" s="32"/>
      <c r="R24" s="32"/>
      <c r="S24" s="32"/>
      <c r="T24" s="32"/>
      <c r="U24" s="32"/>
      <c r="V24" s="32"/>
      <c r="W24" s="32"/>
      <c r="X24" s="33"/>
      <c r="Y24" s="429"/>
      <c r="Z24" s="367"/>
      <c r="AA24" s="367"/>
      <c r="AB24" s="367"/>
      <c r="AC24" s="367"/>
      <c r="AD24" s="367"/>
      <c r="AE24" s="367"/>
      <c r="AF24" s="367"/>
      <c r="AG24" s="367"/>
      <c r="AH24" s="367"/>
      <c r="AI24" s="367"/>
      <c r="AJ24" s="367"/>
      <c r="AK24" s="367"/>
      <c r="AL24" s="367"/>
      <c r="AM24" s="367"/>
      <c r="AN24" s="367"/>
      <c r="AO24" s="367"/>
      <c r="AP24" s="367"/>
      <c r="AQ24" s="367"/>
      <c r="AR24" s="367"/>
      <c r="AS24" s="429"/>
      <c r="AT24" s="367"/>
      <c r="AU24" s="367"/>
      <c r="AV24" s="367"/>
      <c r="AW24" s="368"/>
      <c r="AX24" s="429" t="s">
        <v>209</v>
      </c>
      <c r="AY24" s="367"/>
      <c r="AZ24" s="367"/>
      <c r="BA24" s="367"/>
      <c r="BB24" s="368"/>
    </row>
    <row r="25" spans="1:58" s="27" customFormat="1" ht="24" customHeight="1">
      <c r="A25" s="663"/>
      <c r="B25" s="664"/>
      <c r="C25" s="664"/>
      <c r="D25" s="664"/>
      <c r="E25" s="664"/>
      <c r="F25" s="664"/>
      <c r="G25" s="665"/>
      <c r="H25" s="31" t="s">
        <v>212</v>
      </c>
      <c r="I25" s="32"/>
      <c r="J25" s="32"/>
      <c r="K25" s="32"/>
      <c r="L25" s="32"/>
      <c r="M25" s="32"/>
      <c r="N25" s="32"/>
      <c r="O25" s="32"/>
      <c r="P25" s="32"/>
      <c r="Q25" s="32"/>
      <c r="R25" s="32"/>
      <c r="S25" s="32"/>
      <c r="T25" s="32"/>
      <c r="U25" s="32"/>
      <c r="V25" s="32"/>
      <c r="W25" s="32"/>
      <c r="X25" s="33"/>
      <c r="Y25" s="429"/>
      <c r="Z25" s="367"/>
      <c r="AA25" s="367"/>
      <c r="AB25" s="367"/>
      <c r="AC25" s="367"/>
      <c r="AD25" s="367"/>
      <c r="AE25" s="367"/>
      <c r="AF25" s="367"/>
      <c r="AG25" s="367"/>
      <c r="AH25" s="367"/>
      <c r="AI25" s="367"/>
      <c r="AJ25" s="367"/>
      <c r="AK25" s="367"/>
      <c r="AL25" s="367"/>
      <c r="AM25" s="367"/>
      <c r="AN25" s="367"/>
      <c r="AO25" s="367"/>
      <c r="AP25" s="367"/>
      <c r="AQ25" s="367"/>
      <c r="AR25" s="367"/>
      <c r="AS25" s="429"/>
      <c r="AT25" s="367"/>
      <c r="AU25" s="367"/>
      <c r="AV25" s="367"/>
      <c r="AW25" s="368"/>
      <c r="AX25" s="429" t="s">
        <v>209</v>
      </c>
      <c r="AY25" s="367"/>
      <c r="AZ25" s="367"/>
      <c r="BA25" s="367"/>
      <c r="BB25" s="368"/>
    </row>
    <row r="26" spans="1:58" s="27" customFormat="1" ht="24" customHeight="1">
      <c r="A26" s="663"/>
      <c r="B26" s="664"/>
      <c r="C26" s="664"/>
      <c r="D26" s="664"/>
      <c r="E26" s="664"/>
      <c r="F26" s="664"/>
      <c r="G26" s="665"/>
      <c r="H26" s="31" t="s">
        <v>213</v>
      </c>
      <c r="I26" s="32"/>
      <c r="J26" s="32"/>
      <c r="K26" s="32"/>
      <c r="L26" s="32"/>
      <c r="M26" s="32"/>
      <c r="N26" s="32"/>
      <c r="O26" s="32"/>
      <c r="P26" s="32"/>
      <c r="Q26" s="32"/>
      <c r="R26" s="32"/>
      <c r="S26" s="32"/>
      <c r="T26" s="32"/>
      <c r="U26" s="32"/>
      <c r="V26" s="32"/>
      <c r="W26" s="32"/>
      <c r="X26" s="33"/>
      <c r="Y26" s="429"/>
      <c r="Z26" s="367"/>
      <c r="AA26" s="367"/>
      <c r="AB26" s="367"/>
      <c r="AC26" s="367"/>
      <c r="AD26" s="367"/>
      <c r="AE26" s="367"/>
      <c r="AF26" s="367"/>
      <c r="AG26" s="367"/>
      <c r="AH26" s="367"/>
      <c r="AI26" s="367"/>
      <c r="AJ26" s="367"/>
      <c r="AK26" s="367"/>
      <c r="AL26" s="367"/>
      <c r="AM26" s="367"/>
      <c r="AN26" s="367"/>
      <c r="AO26" s="367"/>
      <c r="AP26" s="367"/>
      <c r="AQ26" s="367"/>
      <c r="AR26" s="367"/>
      <c r="AS26" s="429"/>
      <c r="AT26" s="367"/>
      <c r="AU26" s="367"/>
      <c r="AV26" s="367"/>
      <c r="AW26" s="368"/>
      <c r="AX26" s="429" t="s">
        <v>209</v>
      </c>
      <c r="AY26" s="367"/>
      <c r="AZ26" s="367"/>
      <c r="BA26" s="367"/>
      <c r="BB26" s="368"/>
    </row>
    <row r="27" spans="1:58" s="27" customFormat="1" ht="24" customHeight="1">
      <c r="A27" s="426"/>
      <c r="B27" s="427"/>
      <c r="C27" s="427"/>
      <c r="D27" s="427"/>
      <c r="E27" s="427"/>
      <c r="F27" s="427"/>
      <c r="G27" s="428"/>
      <c r="H27" s="31" t="s">
        <v>214</v>
      </c>
      <c r="I27" s="32"/>
      <c r="J27" s="32"/>
      <c r="K27" s="32"/>
      <c r="L27" s="32"/>
      <c r="M27" s="32"/>
      <c r="N27" s="32"/>
      <c r="O27" s="32"/>
      <c r="P27" s="32"/>
      <c r="Q27" s="32"/>
      <c r="R27" s="32"/>
      <c r="S27" s="32"/>
      <c r="T27" s="32"/>
      <c r="U27" s="32"/>
      <c r="V27" s="32"/>
      <c r="W27" s="32"/>
      <c r="X27" s="33"/>
      <c r="Y27" s="429"/>
      <c r="Z27" s="367"/>
      <c r="AA27" s="367"/>
      <c r="AB27" s="367"/>
      <c r="AC27" s="367"/>
      <c r="AD27" s="367"/>
      <c r="AE27" s="367"/>
      <c r="AF27" s="367"/>
      <c r="AG27" s="367"/>
      <c r="AH27" s="367"/>
      <c r="AI27" s="367"/>
      <c r="AJ27" s="367"/>
      <c r="AK27" s="367"/>
      <c r="AL27" s="367"/>
      <c r="AM27" s="367"/>
      <c r="AN27" s="367"/>
      <c r="AO27" s="367"/>
      <c r="AP27" s="367"/>
      <c r="AQ27" s="367"/>
      <c r="AR27" s="367"/>
      <c r="AS27" s="429"/>
      <c r="AT27" s="367"/>
      <c r="AU27" s="367"/>
      <c r="AV27" s="367"/>
      <c r="AW27" s="368"/>
      <c r="AX27" s="429" t="s">
        <v>209</v>
      </c>
      <c r="AY27" s="367"/>
      <c r="AZ27" s="367"/>
      <c r="BA27" s="367"/>
      <c r="BB27" s="368"/>
    </row>
    <row r="28" spans="1:58" s="27" customFormat="1" ht="24" customHeight="1">
      <c r="A28" s="424" t="s">
        <v>215</v>
      </c>
      <c r="B28" s="423"/>
      <c r="C28" s="423"/>
      <c r="D28" s="423"/>
      <c r="E28" s="423"/>
      <c r="F28" s="423"/>
      <c r="G28" s="425"/>
      <c r="H28" s="31" t="s">
        <v>216</v>
      </c>
      <c r="I28" s="32"/>
      <c r="J28" s="32"/>
      <c r="K28" s="32"/>
      <c r="L28" s="32"/>
      <c r="M28" s="32"/>
      <c r="N28" s="32"/>
      <c r="O28" s="32"/>
      <c r="P28" s="32"/>
      <c r="Q28" s="32"/>
      <c r="R28" s="32"/>
      <c r="S28" s="32"/>
      <c r="T28" s="32"/>
      <c r="U28" s="32"/>
      <c r="V28" s="32"/>
      <c r="W28" s="32"/>
      <c r="X28" s="33"/>
      <c r="Y28" s="429"/>
      <c r="Z28" s="367"/>
      <c r="AA28" s="367"/>
      <c r="AB28" s="367"/>
      <c r="AC28" s="367"/>
      <c r="AD28" s="367"/>
      <c r="AE28" s="367"/>
      <c r="AF28" s="367"/>
      <c r="AG28" s="367"/>
      <c r="AH28" s="367"/>
      <c r="AI28" s="367"/>
      <c r="AJ28" s="367"/>
      <c r="AK28" s="367"/>
      <c r="AL28" s="367"/>
      <c r="AM28" s="367"/>
      <c r="AN28" s="367"/>
      <c r="AO28" s="367"/>
      <c r="AP28" s="367"/>
      <c r="AQ28" s="367"/>
      <c r="AR28" s="367"/>
      <c r="AS28" s="429"/>
      <c r="AT28" s="367"/>
      <c r="AU28" s="367"/>
      <c r="AV28" s="367"/>
      <c r="AW28" s="368"/>
      <c r="AX28" s="429" t="s">
        <v>217</v>
      </c>
      <c r="AY28" s="367"/>
      <c r="AZ28" s="367"/>
      <c r="BA28" s="367"/>
      <c r="BB28" s="368"/>
    </row>
    <row r="29" spans="1:58" s="27" customFormat="1" ht="24" customHeight="1">
      <c r="A29" s="663"/>
      <c r="B29" s="664"/>
      <c r="C29" s="664"/>
      <c r="D29" s="664"/>
      <c r="E29" s="664"/>
      <c r="F29" s="664"/>
      <c r="G29" s="665"/>
      <c r="H29" s="31" t="s">
        <v>218</v>
      </c>
      <c r="I29" s="32"/>
      <c r="J29" s="32"/>
      <c r="K29" s="32"/>
      <c r="L29" s="32"/>
      <c r="M29" s="32"/>
      <c r="N29" s="32"/>
      <c r="O29" s="32"/>
      <c r="P29" s="32"/>
      <c r="Q29" s="32"/>
      <c r="R29" s="32"/>
      <c r="S29" s="32"/>
      <c r="T29" s="32"/>
      <c r="U29" s="32"/>
      <c r="V29" s="32"/>
      <c r="W29" s="32"/>
      <c r="X29" s="33"/>
      <c r="Y29" s="429"/>
      <c r="Z29" s="367"/>
      <c r="AA29" s="367"/>
      <c r="AB29" s="367"/>
      <c r="AC29" s="367"/>
      <c r="AD29" s="367"/>
      <c r="AE29" s="367"/>
      <c r="AF29" s="367"/>
      <c r="AG29" s="367"/>
      <c r="AH29" s="367"/>
      <c r="AI29" s="367"/>
      <c r="AJ29" s="367"/>
      <c r="AK29" s="367"/>
      <c r="AL29" s="367"/>
      <c r="AM29" s="367"/>
      <c r="AN29" s="367"/>
      <c r="AO29" s="367"/>
      <c r="AP29" s="367"/>
      <c r="AQ29" s="367"/>
      <c r="AR29" s="367"/>
      <c r="AS29" s="429"/>
      <c r="AT29" s="367"/>
      <c r="AU29" s="367"/>
      <c r="AV29" s="367"/>
      <c r="AW29" s="368"/>
      <c r="AX29" s="429" t="s">
        <v>217</v>
      </c>
      <c r="AY29" s="367"/>
      <c r="AZ29" s="367"/>
      <c r="BA29" s="367"/>
      <c r="BB29" s="368"/>
    </row>
    <row r="30" spans="1:58" s="27" customFormat="1" ht="24" customHeight="1">
      <c r="A30" s="426"/>
      <c r="B30" s="427"/>
      <c r="C30" s="427"/>
      <c r="D30" s="427"/>
      <c r="E30" s="427"/>
      <c r="F30" s="427"/>
      <c r="G30" s="428"/>
      <c r="H30" s="34" t="s">
        <v>219</v>
      </c>
      <c r="I30" s="169"/>
      <c r="J30" s="169"/>
      <c r="K30" s="169"/>
      <c r="L30" s="169"/>
      <c r="M30" s="169"/>
      <c r="N30" s="169"/>
      <c r="O30" s="169"/>
      <c r="P30" s="169"/>
      <c r="Q30" s="169"/>
      <c r="R30" s="169"/>
      <c r="S30" s="169"/>
      <c r="T30" s="169"/>
      <c r="U30" s="169"/>
      <c r="V30" s="169"/>
      <c r="W30" s="169"/>
      <c r="X30" s="106"/>
      <c r="Y30" s="429"/>
      <c r="Z30" s="367"/>
      <c r="AA30" s="367"/>
      <c r="AB30" s="367"/>
      <c r="AC30" s="367"/>
      <c r="AD30" s="367"/>
      <c r="AE30" s="367"/>
      <c r="AF30" s="367"/>
      <c r="AG30" s="367"/>
      <c r="AH30" s="367"/>
      <c r="AI30" s="367"/>
      <c r="AJ30" s="367"/>
      <c r="AK30" s="367"/>
      <c r="AL30" s="367"/>
      <c r="AM30" s="367"/>
      <c r="AN30" s="367"/>
      <c r="AO30" s="367"/>
      <c r="AP30" s="367"/>
      <c r="AQ30" s="367"/>
      <c r="AR30" s="367"/>
      <c r="AS30" s="429"/>
      <c r="AT30" s="367"/>
      <c r="AU30" s="367"/>
      <c r="AV30" s="367"/>
      <c r="AW30" s="368"/>
      <c r="AX30" s="429" t="s">
        <v>217</v>
      </c>
      <c r="AY30" s="367"/>
      <c r="AZ30" s="367"/>
      <c r="BA30" s="367"/>
      <c r="BB30" s="368"/>
    </row>
    <row r="31" spans="1:58" s="27" customFormat="1" ht="24" customHeight="1">
      <c r="A31" s="672" t="s">
        <v>220</v>
      </c>
      <c r="B31" s="423"/>
      <c r="C31" s="423"/>
      <c r="D31" s="423"/>
      <c r="E31" s="423"/>
      <c r="F31" s="423"/>
      <c r="G31" s="425"/>
      <c r="H31" s="31" t="s">
        <v>221</v>
      </c>
      <c r="I31" s="32"/>
      <c r="J31" s="32"/>
      <c r="K31" s="32"/>
      <c r="L31" s="32"/>
      <c r="M31" s="32"/>
      <c r="N31" s="32"/>
      <c r="O31" s="32"/>
      <c r="P31" s="32"/>
      <c r="Q31" s="32"/>
      <c r="R31" s="32"/>
      <c r="S31" s="32"/>
      <c r="T31" s="32"/>
      <c r="U31" s="32"/>
      <c r="V31" s="32"/>
      <c r="W31" s="32"/>
      <c r="X31" s="33"/>
      <c r="Y31" s="429"/>
      <c r="Z31" s="367"/>
      <c r="AA31" s="367"/>
      <c r="AB31" s="367"/>
      <c r="AC31" s="367"/>
      <c r="AD31" s="367"/>
      <c r="AE31" s="367"/>
      <c r="AF31" s="367"/>
      <c r="AG31" s="367"/>
      <c r="AH31" s="367"/>
      <c r="AI31" s="367"/>
      <c r="AJ31" s="367"/>
      <c r="AK31" s="367"/>
      <c r="AL31" s="367"/>
      <c r="AM31" s="367"/>
      <c r="AN31" s="367"/>
      <c r="AO31" s="367"/>
      <c r="AP31" s="367"/>
      <c r="AQ31" s="367"/>
      <c r="AR31" s="367"/>
      <c r="AS31" s="429"/>
      <c r="AT31" s="367"/>
      <c r="AU31" s="367"/>
      <c r="AV31" s="367"/>
      <c r="AW31" s="368"/>
      <c r="AX31" s="429" t="s">
        <v>209</v>
      </c>
      <c r="AY31" s="367"/>
      <c r="AZ31" s="367"/>
      <c r="BA31" s="367"/>
      <c r="BB31" s="368"/>
    </row>
    <row r="32" spans="1:58" s="27" customFormat="1" ht="24" customHeight="1">
      <c r="A32" s="663"/>
      <c r="B32" s="664"/>
      <c r="C32" s="664"/>
      <c r="D32" s="664"/>
      <c r="E32" s="664"/>
      <c r="F32" s="664"/>
      <c r="G32" s="665"/>
      <c r="H32" s="636" t="str">
        <f>IFERROR(IF($BW$37&lt;=$BW$36,BF32,BE32),BE32)</f>
        <v>比重計</v>
      </c>
      <c r="I32" s="637"/>
      <c r="J32" s="637"/>
      <c r="K32" s="637"/>
      <c r="L32" s="637"/>
      <c r="M32" s="637"/>
      <c r="N32" s="637"/>
      <c r="O32" s="637"/>
      <c r="P32" s="637"/>
      <c r="Q32" s="637"/>
      <c r="R32" s="637"/>
      <c r="S32" s="637"/>
      <c r="T32" s="637"/>
      <c r="U32" s="637"/>
      <c r="V32" s="637"/>
      <c r="W32" s="637"/>
      <c r="X32" s="638"/>
      <c r="Y32" s="429"/>
      <c r="Z32" s="367"/>
      <c r="AA32" s="367"/>
      <c r="AB32" s="367"/>
      <c r="AC32" s="367"/>
      <c r="AD32" s="367"/>
      <c r="AE32" s="367"/>
      <c r="AF32" s="367"/>
      <c r="AG32" s="367"/>
      <c r="AH32" s="367"/>
      <c r="AI32" s="367"/>
      <c r="AJ32" s="367"/>
      <c r="AK32" s="367"/>
      <c r="AL32" s="367"/>
      <c r="AM32" s="367"/>
      <c r="AN32" s="367"/>
      <c r="AO32" s="367"/>
      <c r="AP32" s="367"/>
      <c r="AQ32" s="367"/>
      <c r="AR32" s="367"/>
      <c r="AS32" s="429"/>
      <c r="AT32" s="367"/>
      <c r="AU32" s="367"/>
      <c r="AV32" s="367"/>
      <c r="AW32" s="368"/>
      <c r="AX32" s="429" t="s">
        <v>209</v>
      </c>
      <c r="AY32" s="367"/>
      <c r="AZ32" s="367"/>
      <c r="BA32" s="367"/>
      <c r="BB32" s="368"/>
      <c r="BE32" s="27" t="s">
        <v>222</v>
      </c>
      <c r="BF32" s="27" t="s">
        <v>223</v>
      </c>
    </row>
    <row r="33" spans="1:77" s="27" customFormat="1" ht="24" customHeight="1">
      <c r="A33" s="663"/>
      <c r="B33" s="664"/>
      <c r="C33" s="664"/>
      <c r="D33" s="664"/>
      <c r="E33" s="664"/>
      <c r="F33" s="664"/>
      <c r="G33" s="665"/>
      <c r="H33" s="666" t="s">
        <v>224</v>
      </c>
      <c r="I33" s="667"/>
      <c r="J33" s="667"/>
      <c r="K33" s="667"/>
      <c r="L33" s="667"/>
      <c r="M33" s="667"/>
      <c r="N33" s="667"/>
      <c r="O33" s="667"/>
      <c r="P33" s="667"/>
      <c r="Q33" s="668"/>
      <c r="R33" s="29" t="s">
        <v>225</v>
      </c>
      <c r="S33" s="29"/>
      <c r="T33" s="29"/>
      <c r="U33" s="29"/>
      <c r="V33" s="29"/>
      <c r="W33" s="29"/>
      <c r="X33" s="30"/>
      <c r="Y33" s="429"/>
      <c r="Z33" s="367"/>
      <c r="AA33" s="367"/>
      <c r="AB33" s="367"/>
      <c r="AC33" s="367"/>
      <c r="AD33" s="367"/>
      <c r="AE33" s="367"/>
      <c r="AF33" s="367"/>
      <c r="AG33" s="367"/>
      <c r="AH33" s="367"/>
      <c r="AI33" s="367"/>
      <c r="AJ33" s="367"/>
      <c r="AK33" s="367"/>
      <c r="AL33" s="367"/>
      <c r="AM33" s="367"/>
      <c r="AN33" s="367"/>
      <c r="AO33" s="367"/>
      <c r="AP33" s="367"/>
      <c r="AQ33" s="367"/>
      <c r="AR33" s="367"/>
      <c r="AS33" s="429"/>
      <c r="AT33" s="367"/>
      <c r="AU33" s="367"/>
      <c r="AV33" s="367"/>
      <c r="AW33" s="368"/>
      <c r="AX33" s="429" t="s">
        <v>209</v>
      </c>
      <c r="AY33" s="367"/>
      <c r="AZ33" s="367"/>
      <c r="BA33" s="367"/>
      <c r="BB33" s="368"/>
    </row>
    <row r="34" spans="1:77" s="27" customFormat="1" ht="24" customHeight="1">
      <c r="A34" s="663"/>
      <c r="B34" s="664"/>
      <c r="C34" s="664"/>
      <c r="D34" s="664"/>
      <c r="E34" s="664"/>
      <c r="F34" s="664"/>
      <c r="G34" s="665"/>
      <c r="H34" s="669"/>
      <c r="I34" s="670"/>
      <c r="J34" s="670"/>
      <c r="K34" s="670"/>
      <c r="L34" s="670"/>
      <c r="M34" s="670"/>
      <c r="N34" s="670"/>
      <c r="O34" s="670"/>
      <c r="P34" s="670"/>
      <c r="Q34" s="671"/>
      <c r="R34" s="32" t="s">
        <v>226</v>
      </c>
      <c r="S34" s="32"/>
      <c r="T34" s="32"/>
      <c r="U34" s="32"/>
      <c r="V34" s="32"/>
      <c r="W34" s="32"/>
      <c r="X34" s="33"/>
      <c r="Y34" s="429"/>
      <c r="Z34" s="367"/>
      <c r="AA34" s="367"/>
      <c r="AB34" s="367"/>
      <c r="AC34" s="367"/>
      <c r="AD34" s="367"/>
      <c r="AE34" s="367"/>
      <c r="AF34" s="367"/>
      <c r="AG34" s="367"/>
      <c r="AH34" s="367"/>
      <c r="AI34" s="367"/>
      <c r="AJ34" s="367"/>
      <c r="AK34" s="367"/>
      <c r="AL34" s="367"/>
      <c r="AM34" s="367"/>
      <c r="AN34" s="367"/>
      <c r="AO34" s="367"/>
      <c r="AP34" s="367"/>
      <c r="AQ34" s="367"/>
      <c r="AR34" s="367"/>
      <c r="AS34" s="429"/>
      <c r="AT34" s="367"/>
      <c r="AU34" s="367"/>
      <c r="AV34" s="367"/>
      <c r="AW34" s="368"/>
      <c r="AX34" s="429" t="s">
        <v>209</v>
      </c>
      <c r="AY34" s="367"/>
      <c r="AZ34" s="367"/>
      <c r="BA34" s="367"/>
      <c r="BB34" s="368"/>
    </row>
    <row r="35" spans="1:77" s="27" customFormat="1" ht="24" customHeight="1">
      <c r="A35" s="663"/>
      <c r="B35" s="664"/>
      <c r="C35" s="664"/>
      <c r="D35" s="664"/>
      <c r="E35" s="664"/>
      <c r="F35" s="664"/>
      <c r="G35" s="665"/>
      <c r="H35" s="107" t="s">
        <v>227</v>
      </c>
      <c r="I35" s="32"/>
      <c r="J35" s="32"/>
      <c r="K35" s="32"/>
      <c r="L35" s="32"/>
      <c r="M35" s="32"/>
      <c r="N35" s="32"/>
      <c r="O35" s="32"/>
      <c r="P35" s="32"/>
      <c r="Q35" s="32"/>
      <c r="R35" s="32"/>
      <c r="S35" s="32"/>
      <c r="T35" s="32"/>
      <c r="U35" s="32"/>
      <c r="V35" s="32"/>
      <c r="W35" s="32"/>
      <c r="X35" s="33"/>
      <c r="Y35" s="429"/>
      <c r="Z35" s="367"/>
      <c r="AA35" s="367"/>
      <c r="AB35" s="367"/>
      <c r="AC35" s="367"/>
      <c r="AD35" s="367"/>
      <c r="AE35" s="367"/>
      <c r="AF35" s="367"/>
      <c r="AG35" s="367"/>
      <c r="AH35" s="367"/>
      <c r="AI35" s="367"/>
      <c r="AJ35" s="367"/>
      <c r="AK35" s="367"/>
      <c r="AL35" s="367"/>
      <c r="AM35" s="367"/>
      <c r="AN35" s="367"/>
      <c r="AO35" s="367"/>
      <c r="AP35" s="367"/>
      <c r="AQ35" s="367"/>
      <c r="AR35" s="367"/>
      <c r="AS35" s="429"/>
      <c r="AT35" s="367"/>
      <c r="AU35" s="367"/>
      <c r="AV35" s="367"/>
      <c r="AW35" s="368"/>
      <c r="AX35" s="429" t="s">
        <v>209</v>
      </c>
      <c r="AY35" s="367"/>
      <c r="AZ35" s="367"/>
      <c r="BA35" s="367"/>
      <c r="BB35" s="368"/>
    </row>
    <row r="36" spans="1:77" s="27" customFormat="1" ht="40.5" customHeight="1">
      <c r="A36" s="663"/>
      <c r="B36" s="664"/>
      <c r="C36" s="664"/>
      <c r="D36" s="664"/>
      <c r="E36" s="664"/>
      <c r="F36" s="664"/>
      <c r="G36" s="665"/>
      <c r="H36" s="636" t="str">
        <f>IFERROR(IF($BW$37&lt;=$BW$36,BF36,BE36),BE36)</f>
        <v>エンジン・タコ・テスタ</v>
      </c>
      <c r="I36" s="637"/>
      <c r="J36" s="637"/>
      <c r="K36" s="637"/>
      <c r="L36" s="637"/>
      <c r="M36" s="637"/>
      <c r="N36" s="637"/>
      <c r="O36" s="637"/>
      <c r="P36" s="637"/>
      <c r="Q36" s="637"/>
      <c r="R36" s="637"/>
      <c r="S36" s="637"/>
      <c r="T36" s="637"/>
      <c r="U36" s="637"/>
      <c r="V36" s="637"/>
      <c r="W36" s="637"/>
      <c r="X36" s="638"/>
      <c r="Y36" s="429"/>
      <c r="Z36" s="367"/>
      <c r="AA36" s="367"/>
      <c r="AB36" s="367"/>
      <c r="AC36" s="367"/>
      <c r="AD36" s="367"/>
      <c r="AE36" s="367"/>
      <c r="AF36" s="367"/>
      <c r="AG36" s="367"/>
      <c r="AH36" s="367"/>
      <c r="AI36" s="367"/>
      <c r="AJ36" s="367"/>
      <c r="AK36" s="367"/>
      <c r="AL36" s="367"/>
      <c r="AM36" s="367"/>
      <c r="AN36" s="367"/>
      <c r="AO36" s="367"/>
      <c r="AP36" s="367"/>
      <c r="AQ36" s="367"/>
      <c r="AR36" s="367"/>
      <c r="AS36" s="429"/>
      <c r="AT36" s="367"/>
      <c r="AU36" s="367"/>
      <c r="AV36" s="367"/>
      <c r="AW36" s="368"/>
      <c r="AX36" s="429" t="s">
        <v>209</v>
      </c>
      <c r="AY36" s="367"/>
      <c r="AZ36" s="367"/>
      <c r="BA36" s="367"/>
      <c r="BB36" s="368"/>
      <c r="BE36" s="27" t="s">
        <v>228</v>
      </c>
      <c r="BF36" s="135" t="s">
        <v>229</v>
      </c>
      <c r="BV36" s="27" t="s">
        <v>1</v>
      </c>
      <c r="BW36" s="83" t="e">
        <f>DATEVALUE(BY36)</f>
        <v>#VALUE!</v>
      </c>
      <c r="BY36" s="27" t="str">
        <f>様式１!$AI$5&amp;様式１!AL5&amp;様式１!AP5&amp;様式１!AU5</f>
        <v>令和年月日</v>
      </c>
    </row>
    <row r="37" spans="1:77" s="27" customFormat="1" ht="40.5" customHeight="1">
      <c r="A37" s="663"/>
      <c r="B37" s="664"/>
      <c r="C37" s="664"/>
      <c r="D37" s="664"/>
      <c r="E37" s="664"/>
      <c r="F37" s="664"/>
      <c r="G37" s="665"/>
      <c r="H37" s="636" t="str">
        <f>IFERROR(IF($BW$37&lt;=$BW$36,BF37,BE37),BE37)</f>
        <v>タイミング・ライト</v>
      </c>
      <c r="I37" s="637"/>
      <c r="J37" s="637"/>
      <c r="K37" s="637"/>
      <c r="L37" s="637"/>
      <c r="M37" s="637"/>
      <c r="N37" s="637"/>
      <c r="O37" s="637"/>
      <c r="P37" s="637"/>
      <c r="Q37" s="637"/>
      <c r="R37" s="637"/>
      <c r="S37" s="637"/>
      <c r="T37" s="637"/>
      <c r="U37" s="637"/>
      <c r="V37" s="637"/>
      <c r="W37" s="637"/>
      <c r="X37" s="638"/>
      <c r="Y37" s="429"/>
      <c r="Z37" s="367"/>
      <c r="AA37" s="367"/>
      <c r="AB37" s="367"/>
      <c r="AC37" s="367"/>
      <c r="AD37" s="367"/>
      <c r="AE37" s="367"/>
      <c r="AF37" s="367"/>
      <c r="AG37" s="367"/>
      <c r="AH37" s="367"/>
      <c r="AI37" s="367"/>
      <c r="AJ37" s="367"/>
      <c r="AK37" s="367"/>
      <c r="AL37" s="367"/>
      <c r="AM37" s="367"/>
      <c r="AN37" s="367"/>
      <c r="AO37" s="367"/>
      <c r="AP37" s="367"/>
      <c r="AQ37" s="367"/>
      <c r="AR37" s="367"/>
      <c r="AS37" s="429"/>
      <c r="AT37" s="367"/>
      <c r="AU37" s="367"/>
      <c r="AV37" s="367"/>
      <c r="AW37" s="368"/>
      <c r="AX37" s="429" t="s">
        <v>209</v>
      </c>
      <c r="AY37" s="367"/>
      <c r="AZ37" s="367"/>
      <c r="BA37" s="367"/>
      <c r="BB37" s="368"/>
      <c r="BE37" s="27" t="s">
        <v>230</v>
      </c>
      <c r="BF37" s="135" t="s">
        <v>231</v>
      </c>
      <c r="BV37" s="27" t="s">
        <v>232</v>
      </c>
      <c r="BW37" s="137">
        <v>45846</v>
      </c>
    </row>
    <row r="38" spans="1:77" s="27" customFormat="1" ht="24" customHeight="1">
      <c r="A38" s="663"/>
      <c r="B38" s="664"/>
      <c r="C38" s="664"/>
      <c r="D38" s="664"/>
      <c r="E38" s="664"/>
      <c r="F38" s="664"/>
      <c r="G38" s="665"/>
      <c r="H38" s="31" t="s">
        <v>233</v>
      </c>
      <c r="I38" s="32"/>
      <c r="J38" s="32"/>
      <c r="K38" s="32"/>
      <c r="L38" s="32"/>
      <c r="M38" s="32"/>
      <c r="N38" s="32"/>
      <c r="O38" s="32"/>
      <c r="P38" s="32"/>
      <c r="Q38" s="32"/>
      <c r="R38" s="32"/>
      <c r="S38" s="32"/>
      <c r="T38" s="32"/>
      <c r="U38" s="32"/>
      <c r="V38" s="32"/>
      <c r="W38" s="32"/>
      <c r="X38" s="33"/>
      <c r="Y38" s="429"/>
      <c r="Z38" s="367"/>
      <c r="AA38" s="367"/>
      <c r="AB38" s="367"/>
      <c r="AC38" s="367"/>
      <c r="AD38" s="367"/>
      <c r="AE38" s="367"/>
      <c r="AF38" s="367"/>
      <c r="AG38" s="367"/>
      <c r="AH38" s="367"/>
      <c r="AI38" s="367"/>
      <c r="AJ38" s="367"/>
      <c r="AK38" s="367"/>
      <c r="AL38" s="367"/>
      <c r="AM38" s="367"/>
      <c r="AN38" s="367"/>
      <c r="AO38" s="367"/>
      <c r="AP38" s="367"/>
      <c r="AQ38" s="367"/>
      <c r="AR38" s="367"/>
      <c r="AS38" s="429"/>
      <c r="AT38" s="367"/>
      <c r="AU38" s="367"/>
      <c r="AV38" s="367"/>
      <c r="AW38" s="368"/>
      <c r="AX38" s="429" t="s">
        <v>209</v>
      </c>
      <c r="AY38" s="367"/>
      <c r="AZ38" s="367"/>
      <c r="BA38" s="367"/>
      <c r="BB38" s="368"/>
    </row>
    <row r="39" spans="1:77" s="27" customFormat="1" ht="24" customHeight="1">
      <c r="A39" s="663"/>
      <c r="B39" s="664"/>
      <c r="C39" s="664"/>
      <c r="D39" s="664"/>
      <c r="E39" s="664"/>
      <c r="F39" s="664"/>
      <c r="G39" s="665"/>
      <c r="H39" s="31" t="s">
        <v>234</v>
      </c>
      <c r="I39" s="32"/>
      <c r="J39" s="32"/>
      <c r="K39" s="32"/>
      <c r="L39" s="32"/>
      <c r="M39" s="32"/>
      <c r="N39" s="32"/>
      <c r="O39" s="32"/>
      <c r="P39" s="32"/>
      <c r="Q39" s="32"/>
      <c r="R39" s="32"/>
      <c r="S39" s="32"/>
      <c r="T39" s="32"/>
      <c r="U39" s="32"/>
      <c r="V39" s="32"/>
      <c r="W39" s="32"/>
      <c r="X39" s="33"/>
      <c r="Y39" s="429"/>
      <c r="Z39" s="367"/>
      <c r="AA39" s="367"/>
      <c r="AB39" s="367"/>
      <c r="AC39" s="367"/>
      <c r="AD39" s="367"/>
      <c r="AE39" s="367"/>
      <c r="AF39" s="367"/>
      <c r="AG39" s="367"/>
      <c r="AH39" s="367"/>
      <c r="AI39" s="367"/>
      <c r="AJ39" s="367"/>
      <c r="AK39" s="367"/>
      <c r="AL39" s="367"/>
      <c r="AM39" s="367"/>
      <c r="AN39" s="367"/>
      <c r="AO39" s="367"/>
      <c r="AP39" s="367"/>
      <c r="AQ39" s="367"/>
      <c r="AR39" s="367"/>
      <c r="AS39" s="429"/>
      <c r="AT39" s="367"/>
      <c r="AU39" s="367"/>
      <c r="AV39" s="367"/>
      <c r="AW39" s="368"/>
      <c r="AX39" s="429" t="s">
        <v>209</v>
      </c>
      <c r="AY39" s="367"/>
      <c r="AZ39" s="367"/>
      <c r="BA39" s="367"/>
      <c r="BB39" s="368"/>
    </row>
    <row r="40" spans="1:77" s="27" customFormat="1" ht="24" customHeight="1">
      <c r="A40" s="663"/>
      <c r="B40" s="664"/>
      <c r="C40" s="664"/>
      <c r="D40" s="664"/>
      <c r="E40" s="664"/>
      <c r="F40" s="664"/>
      <c r="G40" s="665"/>
      <c r="H40" s="378" t="s">
        <v>235</v>
      </c>
      <c r="I40" s="379"/>
      <c r="J40" s="379"/>
      <c r="K40" s="379"/>
      <c r="L40" s="379"/>
      <c r="M40" s="379"/>
      <c r="N40" s="379"/>
      <c r="O40" s="379"/>
      <c r="P40" s="379"/>
      <c r="Q40" s="379"/>
      <c r="R40" s="379"/>
      <c r="S40" s="379"/>
      <c r="T40" s="379"/>
      <c r="U40" s="379"/>
      <c r="V40" s="379"/>
      <c r="W40" s="379"/>
      <c r="X40" s="380"/>
      <c r="Y40" s="429"/>
      <c r="Z40" s="367"/>
      <c r="AA40" s="367"/>
      <c r="AB40" s="367"/>
      <c r="AC40" s="367"/>
      <c r="AD40" s="367"/>
      <c r="AE40" s="367"/>
      <c r="AF40" s="367"/>
      <c r="AG40" s="367"/>
      <c r="AH40" s="367"/>
      <c r="AI40" s="367"/>
      <c r="AJ40" s="367"/>
      <c r="AK40" s="367"/>
      <c r="AL40" s="367"/>
      <c r="AM40" s="367"/>
      <c r="AN40" s="367"/>
      <c r="AO40" s="367"/>
      <c r="AP40" s="367"/>
      <c r="AQ40" s="367"/>
      <c r="AR40" s="367"/>
      <c r="AS40" s="429"/>
      <c r="AT40" s="367"/>
      <c r="AU40" s="367"/>
      <c r="AV40" s="367"/>
      <c r="AW40" s="368"/>
      <c r="AX40" s="429" t="s">
        <v>209</v>
      </c>
      <c r="AY40" s="367"/>
      <c r="AZ40" s="367"/>
      <c r="BA40" s="367"/>
      <c r="BB40" s="368"/>
      <c r="BV40" s="27">
        <f>IFERROR(IF($BW$37&lt;=$BW$36,1,0),0)</f>
        <v>0</v>
      </c>
    </row>
    <row r="41" spans="1:77" s="27" customFormat="1" ht="24" customHeight="1">
      <c r="A41" s="663"/>
      <c r="B41" s="664"/>
      <c r="C41" s="664"/>
      <c r="D41" s="664"/>
      <c r="E41" s="664"/>
      <c r="F41" s="664"/>
      <c r="G41" s="665"/>
      <c r="H41" s="639" t="s">
        <v>236</v>
      </c>
      <c r="I41" s="640"/>
      <c r="J41" s="640"/>
      <c r="K41" s="640"/>
      <c r="L41" s="640"/>
      <c r="M41" s="640"/>
      <c r="N41" s="640"/>
      <c r="O41" s="640"/>
      <c r="P41" s="640"/>
      <c r="Q41" s="640"/>
      <c r="R41" s="640"/>
      <c r="S41" s="640"/>
      <c r="T41" s="640"/>
      <c r="U41" s="640"/>
      <c r="V41" s="640"/>
      <c r="W41" s="640"/>
      <c r="X41" s="641"/>
      <c r="Y41" s="429"/>
      <c r="Z41" s="367"/>
      <c r="AA41" s="367"/>
      <c r="AB41" s="367"/>
      <c r="AC41" s="367"/>
      <c r="AD41" s="367"/>
      <c r="AE41" s="367"/>
      <c r="AF41" s="367"/>
      <c r="AG41" s="367"/>
      <c r="AH41" s="367"/>
      <c r="AI41" s="367"/>
      <c r="AJ41" s="367"/>
      <c r="AK41" s="367"/>
      <c r="AL41" s="367"/>
      <c r="AM41" s="367"/>
      <c r="AN41" s="367"/>
      <c r="AO41" s="367"/>
      <c r="AP41" s="367"/>
      <c r="AQ41" s="367"/>
      <c r="AR41" s="367"/>
      <c r="AS41" s="429"/>
      <c r="AT41" s="367"/>
      <c r="AU41" s="367"/>
      <c r="AV41" s="367"/>
      <c r="AW41" s="368"/>
      <c r="AX41" s="429" t="s">
        <v>209</v>
      </c>
      <c r="AY41" s="367"/>
      <c r="AZ41" s="367"/>
      <c r="BA41" s="367"/>
      <c r="BB41" s="368"/>
      <c r="BV41" s="27">
        <f>IFERROR(IF($BW$37&lt;=$BW$36,1,0),0)</f>
        <v>0</v>
      </c>
    </row>
    <row r="42" spans="1:77" s="27" customFormat="1" ht="24" customHeight="1">
      <c r="A42" s="663"/>
      <c r="B42" s="664"/>
      <c r="C42" s="664"/>
      <c r="D42" s="664"/>
      <c r="E42" s="664"/>
      <c r="F42" s="664"/>
      <c r="G42" s="665"/>
      <c r="H42" s="639" t="s">
        <v>237</v>
      </c>
      <c r="I42" s="640"/>
      <c r="J42" s="640"/>
      <c r="K42" s="640"/>
      <c r="L42" s="640"/>
      <c r="M42" s="640"/>
      <c r="N42" s="640"/>
      <c r="O42" s="640"/>
      <c r="P42" s="640"/>
      <c r="Q42" s="640"/>
      <c r="R42" s="640"/>
      <c r="S42" s="640"/>
      <c r="T42" s="640"/>
      <c r="U42" s="640"/>
      <c r="V42" s="640"/>
      <c r="W42" s="640"/>
      <c r="X42" s="641"/>
      <c r="Y42" s="429"/>
      <c r="Z42" s="367"/>
      <c r="AA42" s="367"/>
      <c r="AB42" s="367"/>
      <c r="AC42" s="367"/>
      <c r="AD42" s="367"/>
      <c r="AE42" s="367"/>
      <c r="AF42" s="367"/>
      <c r="AG42" s="367"/>
      <c r="AH42" s="367"/>
      <c r="AI42" s="367"/>
      <c r="AJ42" s="367"/>
      <c r="AK42" s="367"/>
      <c r="AL42" s="367"/>
      <c r="AM42" s="367"/>
      <c r="AN42" s="367"/>
      <c r="AO42" s="367"/>
      <c r="AP42" s="367"/>
      <c r="AQ42" s="367"/>
      <c r="AR42" s="367"/>
      <c r="AS42" s="429"/>
      <c r="AT42" s="367"/>
      <c r="AU42" s="367"/>
      <c r="AV42" s="367"/>
      <c r="AW42" s="368"/>
      <c r="AX42" s="429" t="s">
        <v>209</v>
      </c>
      <c r="AY42" s="367"/>
      <c r="AZ42" s="367"/>
      <c r="BA42" s="367"/>
      <c r="BB42" s="368"/>
      <c r="BV42" s="27">
        <f>IFERROR(IF($BW$37&lt;=$BW$36,1,0),0)</f>
        <v>0</v>
      </c>
    </row>
    <row r="43" spans="1:77" s="27" customFormat="1" ht="24" customHeight="1">
      <c r="A43" s="663"/>
      <c r="B43" s="664"/>
      <c r="C43" s="664"/>
      <c r="D43" s="664"/>
      <c r="E43" s="664"/>
      <c r="F43" s="664"/>
      <c r="G43" s="665"/>
      <c r="H43" s="31" t="s">
        <v>238</v>
      </c>
      <c r="I43" s="32"/>
      <c r="J43" s="32"/>
      <c r="K43" s="32"/>
      <c r="L43" s="32"/>
      <c r="M43" s="32"/>
      <c r="N43" s="32"/>
      <c r="O43" s="32"/>
      <c r="P43" s="32"/>
      <c r="Q43" s="32"/>
      <c r="R43" s="32"/>
      <c r="S43" s="32"/>
      <c r="T43" s="32"/>
      <c r="U43" s="32"/>
      <c r="V43" s="32"/>
      <c r="W43" s="32"/>
      <c r="X43" s="33"/>
      <c r="Y43" s="429"/>
      <c r="Z43" s="367"/>
      <c r="AA43" s="367"/>
      <c r="AB43" s="367"/>
      <c r="AC43" s="367"/>
      <c r="AD43" s="367"/>
      <c r="AE43" s="367"/>
      <c r="AF43" s="367"/>
      <c r="AG43" s="367"/>
      <c r="AH43" s="367"/>
      <c r="AI43" s="367"/>
      <c r="AJ43" s="367"/>
      <c r="AK43" s="367"/>
      <c r="AL43" s="367"/>
      <c r="AM43" s="367"/>
      <c r="AN43" s="367"/>
      <c r="AO43" s="367"/>
      <c r="AP43" s="367"/>
      <c r="AQ43" s="367"/>
      <c r="AR43" s="367"/>
      <c r="AS43" s="429"/>
      <c r="AT43" s="367"/>
      <c r="AU43" s="367"/>
      <c r="AV43" s="367"/>
      <c r="AW43" s="368"/>
      <c r="AX43" s="429" t="s">
        <v>209</v>
      </c>
      <c r="AY43" s="367"/>
      <c r="AZ43" s="367"/>
      <c r="BA43" s="367"/>
      <c r="BB43" s="368"/>
    </row>
    <row r="44" spans="1:77" s="27" customFormat="1" ht="24" customHeight="1">
      <c r="A44" s="663"/>
      <c r="B44" s="664"/>
      <c r="C44" s="664"/>
      <c r="D44" s="664"/>
      <c r="E44" s="664"/>
      <c r="F44" s="664"/>
      <c r="G44" s="665"/>
      <c r="H44" s="31" t="s">
        <v>239</v>
      </c>
      <c r="I44" s="32"/>
      <c r="J44" s="32"/>
      <c r="K44" s="32"/>
      <c r="L44" s="32"/>
      <c r="M44" s="32"/>
      <c r="N44" s="32"/>
      <c r="O44" s="32"/>
      <c r="P44" s="32"/>
      <c r="Q44" s="32"/>
      <c r="R44" s="32"/>
      <c r="S44" s="32"/>
      <c r="T44" s="32"/>
      <c r="U44" s="32"/>
      <c r="V44" s="32"/>
      <c r="W44" s="32"/>
      <c r="X44" s="33"/>
      <c r="Y44" s="429"/>
      <c r="Z44" s="367"/>
      <c r="AA44" s="367"/>
      <c r="AB44" s="367"/>
      <c r="AC44" s="367"/>
      <c r="AD44" s="367"/>
      <c r="AE44" s="367"/>
      <c r="AF44" s="367"/>
      <c r="AG44" s="367"/>
      <c r="AH44" s="367"/>
      <c r="AI44" s="367"/>
      <c r="AJ44" s="367"/>
      <c r="AK44" s="367"/>
      <c r="AL44" s="367"/>
      <c r="AM44" s="367"/>
      <c r="AN44" s="367"/>
      <c r="AO44" s="367"/>
      <c r="AP44" s="367"/>
      <c r="AQ44" s="367"/>
      <c r="AR44" s="367"/>
      <c r="AS44" s="429"/>
      <c r="AT44" s="367"/>
      <c r="AU44" s="367"/>
      <c r="AV44" s="367"/>
      <c r="AW44" s="368"/>
      <c r="AX44" s="429" t="s">
        <v>209</v>
      </c>
      <c r="AY44" s="367"/>
      <c r="AZ44" s="367"/>
      <c r="BA44" s="367"/>
      <c r="BB44" s="368"/>
    </row>
    <row r="45" spans="1:77" s="27" customFormat="1" ht="24" customHeight="1">
      <c r="A45" s="663"/>
      <c r="B45" s="664"/>
      <c r="C45" s="664"/>
      <c r="D45" s="664"/>
      <c r="E45" s="664"/>
      <c r="F45" s="664"/>
      <c r="G45" s="665"/>
      <c r="H45" s="31" t="s">
        <v>240</v>
      </c>
      <c r="I45" s="32"/>
      <c r="J45" s="32"/>
      <c r="K45" s="32"/>
      <c r="L45" s="32"/>
      <c r="M45" s="32"/>
      <c r="N45" s="32"/>
      <c r="O45" s="32"/>
      <c r="P45" s="32"/>
      <c r="Q45" s="32"/>
      <c r="R45" s="32"/>
      <c r="S45" s="32"/>
      <c r="T45" s="32"/>
      <c r="U45" s="32"/>
      <c r="V45" s="32"/>
      <c r="W45" s="32"/>
      <c r="X45" s="33"/>
      <c r="Y45" s="429"/>
      <c r="Z45" s="367"/>
      <c r="AA45" s="367"/>
      <c r="AB45" s="367"/>
      <c r="AC45" s="367"/>
      <c r="AD45" s="367"/>
      <c r="AE45" s="367"/>
      <c r="AF45" s="367"/>
      <c r="AG45" s="367"/>
      <c r="AH45" s="367"/>
      <c r="AI45" s="367"/>
      <c r="AJ45" s="367"/>
      <c r="AK45" s="367"/>
      <c r="AL45" s="367"/>
      <c r="AM45" s="367"/>
      <c r="AN45" s="367"/>
      <c r="AO45" s="367"/>
      <c r="AP45" s="367"/>
      <c r="AQ45" s="367"/>
      <c r="AR45" s="367"/>
      <c r="AS45" s="429"/>
      <c r="AT45" s="367"/>
      <c r="AU45" s="367"/>
      <c r="AV45" s="367"/>
      <c r="AW45" s="368"/>
      <c r="AX45" s="429" t="s">
        <v>209</v>
      </c>
      <c r="AY45" s="367"/>
      <c r="AZ45" s="367"/>
      <c r="BA45" s="367"/>
      <c r="BB45" s="368"/>
    </row>
    <row r="46" spans="1:77" s="27" customFormat="1" ht="24" customHeight="1">
      <c r="A46" s="663"/>
      <c r="B46" s="664"/>
      <c r="C46" s="664"/>
      <c r="D46" s="664"/>
      <c r="E46" s="664"/>
      <c r="F46" s="664"/>
      <c r="G46" s="665"/>
      <c r="H46" s="31" t="s">
        <v>241</v>
      </c>
      <c r="I46" s="32"/>
      <c r="J46" s="32"/>
      <c r="K46" s="32"/>
      <c r="L46" s="32"/>
      <c r="M46" s="32"/>
      <c r="N46" s="32"/>
      <c r="O46" s="32"/>
      <c r="P46" s="32"/>
      <c r="Q46" s="32"/>
      <c r="R46" s="32"/>
      <c r="S46" s="32"/>
      <c r="T46" s="32"/>
      <c r="U46" s="32"/>
      <c r="V46" s="32"/>
      <c r="W46" s="32"/>
      <c r="X46" s="33"/>
      <c r="Y46" s="429"/>
      <c r="Z46" s="367"/>
      <c r="AA46" s="367"/>
      <c r="AB46" s="367"/>
      <c r="AC46" s="367"/>
      <c r="AD46" s="367"/>
      <c r="AE46" s="367"/>
      <c r="AF46" s="367"/>
      <c r="AG46" s="367"/>
      <c r="AH46" s="367"/>
      <c r="AI46" s="367"/>
      <c r="AJ46" s="367"/>
      <c r="AK46" s="367"/>
      <c r="AL46" s="367"/>
      <c r="AM46" s="367"/>
      <c r="AN46" s="367"/>
      <c r="AO46" s="367"/>
      <c r="AP46" s="367"/>
      <c r="AQ46" s="367"/>
      <c r="AR46" s="367"/>
      <c r="AS46" s="429"/>
      <c r="AT46" s="367"/>
      <c r="AU46" s="367"/>
      <c r="AV46" s="367"/>
      <c r="AW46" s="368"/>
      <c r="AX46" s="429" t="s">
        <v>209</v>
      </c>
      <c r="AY46" s="367"/>
      <c r="AZ46" s="367"/>
      <c r="BA46" s="367"/>
      <c r="BB46" s="368"/>
    </row>
    <row r="47" spans="1:77" s="27" customFormat="1" ht="24" customHeight="1">
      <c r="A47" s="426"/>
      <c r="B47" s="427"/>
      <c r="C47" s="427"/>
      <c r="D47" s="427"/>
      <c r="E47" s="427"/>
      <c r="F47" s="427"/>
      <c r="G47" s="428"/>
      <c r="H47" s="34" t="s">
        <v>242</v>
      </c>
      <c r="I47" s="35"/>
      <c r="J47" s="35"/>
      <c r="K47" s="35"/>
      <c r="L47" s="35"/>
      <c r="M47" s="35"/>
      <c r="N47" s="35"/>
      <c r="O47" s="35"/>
      <c r="P47" s="35"/>
      <c r="Q47" s="35"/>
      <c r="R47" s="35"/>
      <c r="S47" s="35"/>
      <c r="T47" s="35"/>
      <c r="U47" s="35"/>
      <c r="V47" s="35"/>
      <c r="W47" s="35"/>
      <c r="X47" s="21"/>
      <c r="Y47" s="429"/>
      <c r="Z47" s="367"/>
      <c r="AA47" s="367"/>
      <c r="AB47" s="367"/>
      <c r="AC47" s="367"/>
      <c r="AD47" s="367"/>
      <c r="AE47" s="367"/>
      <c r="AF47" s="367"/>
      <c r="AG47" s="367"/>
      <c r="AH47" s="367"/>
      <c r="AI47" s="367"/>
      <c r="AJ47" s="367"/>
      <c r="AK47" s="367"/>
      <c r="AL47" s="367"/>
      <c r="AM47" s="367"/>
      <c r="AN47" s="367"/>
      <c r="AO47" s="367"/>
      <c r="AP47" s="367"/>
      <c r="AQ47" s="367"/>
      <c r="AR47" s="367"/>
      <c r="AS47" s="429"/>
      <c r="AT47" s="367"/>
      <c r="AU47" s="367"/>
      <c r="AV47" s="367"/>
      <c r="AW47" s="368"/>
      <c r="AX47" s="429" t="s">
        <v>217</v>
      </c>
      <c r="AY47" s="367"/>
      <c r="AZ47" s="367"/>
      <c r="BA47" s="367"/>
      <c r="BB47" s="368"/>
    </row>
    <row r="48" spans="1:77" s="27" customFormat="1" ht="24" customHeight="1">
      <c r="A48" s="424" t="s">
        <v>243</v>
      </c>
      <c r="B48" s="423"/>
      <c r="C48" s="423"/>
      <c r="D48" s="423"/>
      <c r="E48" s="423"/>
      <c r="F48" s="423"/>
      <c r="G48" s="425"/>
      <c r="H48" s="31" t="s">
        <v>244</v>
      </c>
      <c r="I48" s="32"/>
      <c r="J48" s="32"/>
      <c r="K48" s="32"/>
      <c r="L48" s="32"/>
      <c r="M48" s="32"/>
      <c r="N48" s="32"/>
      <c r="O48" s="32"/>
      <c r="P48" s="32"/>
      <c r="Q48" s="32"/>
      <c r="R48" s="32"/>
      <c r="S48" s="32"/>
      <c r="T48" s="32"/>
      <c r="U48" s="32"/>
      <c r="V48" s="32"/>
      <c r="W48" s="32"/>
      <c r="X48" s="33"/>
      <c r="Y48" s="429"/>
      <c r="Z48" s="367"/>
      <c r="AA48" s="367"/>
      <c r="AB48" s="367"/>
      <c r="AC48" s="367"/>
      <c r="AD48" s="367"/>
      <c r="AE48" s="367"/>
      <c r="AF48" s="367"/>
      <c r="AG48" s="367"/>
      <c r="AH48" s="367"/>
      <c r="AI48" s="367"/>
      <c r="AJ48" s="367"/>
      <c r="AK48" s="367"/>
      <c r="AL48" s="367"/>
      <c r="AM48" s="367"/>
      <c r="AN48" s="367"/>
      <c r="AO48" s="367"/>
      <c r="AP48" s="367"/>
      <c r="AQ48" s="367"/>
      <c r="AR48" s="367"/>
      <c r="AS48" s="429"/>
      <c r="AT48" s="367"/>
      <c r="AU48" s="367"/>
      <c r="AV48" s="367"/>
      <c r="AW48" s="368"/>
      <c r="AX48" s="429" t="s">
        <v>209</v>
      </c>
      <c r="AY48" s="367"/>
      <c r="AZ48" s="367"/>
      <c r="BA48" s="367"/>
      <c r="BB48" s="368"/>
    </row>
    <row r="49" spans="1:84" s="27" customFormat="1" ht="24" customHeight="1">
      <c r="A49" s="663"/>
      <c r="B49" s="664"/>
      <c r="C49" s="664"/>
      <c r="D49" s="664"/>
      <c r="E49" s="664"/>
      <c r="F49" s="664"/>
      <c r="G49" s="665"/>
      <c r="H49" s="31" t="s">
        <v>245</v>
      </c>
      <c r="I49" s="32"/>
      <c r="J49" s="32"/>
      <c r="K49" s="32"/>
      <c r="L49" s="32"/>
      <c r="M49" s="32"/>
      <c r="N49" s="32"/>
      <c r="O49" s="32"/>
      <c r="P49" s="32"/>
      <c r="Q49" s="32"/>
      <c r="R49" s="32"/>
      <c r="S49" s="32"/>
      <c r="T49" s="32"/>
      <c r="U49" s="32"/>
      <c r="V49" s="32"/>
      <c r="W49" s="32"/>
      <c r="X49" s="33"/>
      <c r="Y49" s="429"/>
      <c r="Z49" s="367"/>
      <c r="AA49" s="367"/>
      <c r="AB49" s="367"/>
      <c r="AC49" s="367"/>
      <c r="AD49" s="367"/>
      <c r="AE49" s="367"/>
      <c r="AF49" s="367"/>
      <c r="AG49" s="367"/>
      <c r="AH49" s="367"/>
      <c r="AI49" s="367"/>
      <c r="AJ49" s="367"/>
      <c r="AK49" s="367"/>
      <c r="AL49" s="367"/>
      <c r="AM49" s="367"/>
      <c r="AN49" s="367"/>
      <c r="AO49" s="367"/>
      <c r="AP49" s="367"/>
      <c r="AQ49" s="367"/>
      <c r="AR49" s="367"/>
      <c r="AS49" s="429"/>
      <c r="AT49" s="367"/>
      <c r="AU49" s="367"/>
      <c r="AV49" s="367"/>
      <c r="AW49" s="368"/>
      <c r="AX49" s="429" t="s">
        <v>209</v>
      </c>
      <c r="AY49" s="367"/>
      <c r="AZ49" s="367"/>
      <c r="BA49" s="367"/>
      <c r="BB49" s="368"/>
    </row>
    <row r="50" spans="1:84" s="27" customFormat="1" ht="28.5" customHeight="1">
      <c r="A50" s="663"/>
      <c r="B50" s="664"/>
      <c r="C50" s="664"/>
      <c r="D50" s="664"/>
      <c r="E50" s="664"/>
      <c r="F50" s="664"/>
      <c r="G50" s="665"/>
      <c r="H50" s="636" t="s">
        <v>246</v>
      </c>
      <c r="I50" s="637"/>
      <c r="J50" s="637"/>
      <c r="K50" s="637"/>
      <c r="L50" s="637"/>
      <c r="M50" s="637"/>
      <c r="N50" s="637"/>
      <c r="O50" s="637"/>
      <c r="P50" s="637"/>
      <c r="Q50" s="637"/>
      <c r="R50" s="637"/>
      <c r="S50" s="637"/>
      <c r="T50" s="637"/>
      <c r="U50" s="637"/>
      <c r="V50" s="637"/>
      <c r="W50" s="637"/>
      <c r="X50" s="638"/>
      <c r="Y50" s="429"/>
      <c r="Z50" s="367"/>
      <c r="AA50" s="367"/>
      <c r="AB50" s="367"/>
      <c r="AC50" s="367"/>
      <c r="AD50" s="367"/>
      <c r="AE50" s="367"/>
      <c r="AF50" s="367"/>
      <c r="AG50" s="367"/>
      <c r="AH50" s="367"/>
      <c r="AI50" s="367"/>
      <c r="AJ50" s="367"/>
      <c r="AK50" s="367"/>
      <c r="AL50" s="367"/>
      <c r="AM50" s="367"/>
      <c r="AN50" s="367"/>
      <c r="AO50" s="367"/>
      <c r="AP50" s="367"/>
      <c r="AQ50" s="367"/>
      <c r="AR50" s="367"/>
      <c r="AS50" s="429"/>
      <c r="AT50" s="367"/>
      <c r="AU50" s="367"/>
      <c r="AV50" s="367"/>
      <c r="AW50" s="368"/>
      <c r="AX50" s="429" t="s">
        <v>209</v>
      </c>
      <c r="AY50" s="367"/>
      <c r="AZ50" s="367"/>
      <c r="BA50" s="367"/>
      <c r="BB50" s="368"/>
    </row>
    <row r="51" spans="1:84" s="27" customFormat="1" ht="24" customHeight="1">
      <c r="A51" s="426"/>
      <c r="B51" s="427"/>
      <c r="C51" s="427"/>
      <c r="D51" s="427"/>
      <c r="E51" s="427"/>
      <c r="F51" s="427"/>
      <c r="G51" s="428"/>
      <c r="H51" s="31" t="s">
        <v>247</v>
      </c>
      <c r="I51" s="32"/>
      <c r="J51" s="32"/>
      <c r="K51" s="32"/>
      <c r="L51" s="32"/>
      <c r="M51" s="32"/>
      <c r="N51" s="32"/>
      <c r="O51" s="32"/>
      <c r="P51" s="32"/>
      <c r="Q51" s="32"/>
      <c r="R51" s="32"/>
      <c r="S51" s="32"/>
      <c r="T51" s="32"/>
      <c r="U51" s="32"/>
      <c r="V51" s="32"/>
      <c r="W51" s="32"/>
      <c r="X51" s="33"/>
      <c r="Y51" s="429"/>
      <c r="Z51" s="367"/>
      <c r="AA51" s="367"/>
      <c r="AB51" s="367"/>
      <c r="AC51" s="367"/>
      <c r="AD51" s="367"/>
      <c r="AE51" s="367"/>
      <c r="AF51" s="367"/>
      <c r="AG51" s="367"/>
      <c r="AH51" s="367"/>
      <c r="AI51" s="367"/>
      <c r="AJ51" s="367"/>
      <c r="AK51" s="367"/>
      <c r="AL51" s="367"/>
      <c r="AM51" s="367"/>
      <c r="AN51" s="367"/>
      <c r="AO51" s="367"/>
      <c r="AP51" s="367"/>
      <c r="AQ51" s="367"/>
      <c r="AR51" s="367"/>
      <c r="AS51" s="429"/>
      <c r="AT51" s="367"/>
      <c r="AU51" s="367"/>
      <c r="AV51" s="367"/>
      <c r="AW51" s="368"/>
      <c r="AX51" s="429" t="s">
        <v>209</v>
      </c>
      <c r="AY51" s="367"/>
      <c r="AZ51" s="367"/>
      <c r="BA51" s="367"/>
      <c r="BB51" s="368"/>
    </row>
    <row r="52" spans="1:84" s="27" customFormat="1" ht="6" customHeight="1">
      <c r="A52" s="56"/>
    </row>
    <row r="53" spans="1:84" s="27" customFormat="1" ht="33" customHeight="1">
      <c r="A53" s="429" t="s">
        <v>248</v>
      </c>
      <c r="B53" s="367"/>
      <c r="C53" s="367"/>
      <c r="D53" s="367"/>
      <c r="E53" s="367"/>
      <c r="F53" s="367"/>
      <c r="G53" s="368"/>
      <c r="H53" s="429"/>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8"/>
    </row>
    <row r="54" spans="1:84" s="136" customFormat="1" ht="33.75" customHeight="1">
      <c r="A54" s="634" t="s">
        <v>249</v>
      </c>
      <c r="B54" s="634"/>
      <c r="C54" s="634"/>
      <c r="D54" s="634"/>
      <c r="E54" s="634"/>
      <c r="F54" s="634"/>
      <c r="G54" s="634"/>
      <c r="H54" s="634"/>
      <c r="I54" s="634"/>
      <c r="J54" s="634"/>
      <c r="K54" s="634"/>
      <c r="L54" s="634"/>
      <c r="M54" s="634"/>
      <c r="N54" s="634"/>
      <c r="O54" s="634"/>
      <c r="P54" s="634"/>
      <c r="Q54" s="634"/>
      <c r="R54" s="634"/>
      <c r="S54" s="634"/>
      <c r="T54" s="634"/>
      <c r="U54" s="634"/>
      <c r="V54" s="634"/>
      <c r="W54" s="634"/>
      <c r="X54" s="634"/>
      <c r="Y54" s="634"/>
      <c r="Z54" s="634"/>
      <c r="AA54" s="634"/>
      <c r="AB54" s="634"/>
      <c r="AC54" s="634"/>
      <c r="AD54" s="634"/>
      <c r="AE54" s="634"/>
      <c r="AF54" s="634"/>
      <c r="AG54" s="634"/>
      <c r="AH54" s="634"/>
      <c r="AI54" s="634"/>
      <c r="AJ54" s="634"/>
      <c r="AK54" s="634"/>
      <c r="AL54" s="634"/>
      <c r="AM54" s="634"/>
      <c r="AN54" s="634"/>
      <c r="AO54" s="634"/>
      <c r="AP54" s="634"/>
      <c r="AQ54" s="634"/>
      <c r="AR54" s="634"/>
      <c r="AS54" s="634"/>
      <c r="AT54" s="634"/>
      <c r="AU54" s="634"/>
      <c r="AV54" s="634"/>
      <c r="AW54" s="634"/>
      <c r="AX54" s="634"/>
      <c r="AY54" s="634"/>
      <c r="AZ54" s="634"/>
      <c r="BA54" s="634"/>
      <c r="BB54" s="634"/>
    </row>
    <row r="55" spans="1:84" ht="17.100000000000001" customHeight="1">
      <c r="A55" s="27" t="s">
        <v>250</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row>
    <row r="56" spans="1:84" ht="20.100000000000001" customHeight="1">
      <c r="A56" s="429" t="s">
        <v>251</v>
      </c>
      <c r="B56" s="367"/>
      <c r="C56" s="367"/>
      <c r="D56" s="367"/>
      <c r="E56" s="367"/>
      <c r="F56" s="367"/>
      <c r="G56" s="367"/>
      <c r="H56" s="367"/>
      <c r="I56" s="367"/>
      <c r="J56" s="367"/>
      <c r="K56" s="367"/>
      <c r="L56" s="367"/>
      <c r="M56" s="367"/>
      <c r="N56" s="367"/>
      <c r="O56" s="367"/>
      <c r="P56" s="367"/>
      <c r="Q56" s="367"/>
      <c r="R56" s="367"/>
      <c r="S56" s="368"/>
      <c r="T56" s="429"/>
      <c r="U56" s="367"/>
      <c r="V56" s="367"/>
      <c r="W56" s="367"/>
      <c r="X56" s="367"/>
      <c r="Y56" s="367"/>
      <c r="Z56" s="367"/>
      <c r="AA56" s="367"/>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7"/>
      <c r="AY56" s="368"/>
    </row>
    <row r="57" spans="1:84" ht="25.5" customHeight="1">
      <c r="A57" s="429" t="s">
        <v>252</v>
      </c>
      <c r="B57" s="367"/>
      <c r="C57" s="367"/>
      <c r="D57" s="367"/>
      <c r="E57" s="367"/>
      <c r="F57" s="367"/>
      <c r="G57" s="367"/>
      <c r="H57" s="367"/>
      <c r="I57" s="367"/>
      <c r="J57" s="367"/>
      <c r="K57" s="367"/>
      <c r="L57" s="367"/>
      <c r="M57" s="367"/>
      <c r="N57" s="367"/>
      <c r="O57" s="367"/>
      <c r="P57" s="367"/>
      <c r="Q57" s="367"/>
      <c r="R57" s="367"/>
      <c r="S57" s="368"/>
      <c r="T57" s="429"/>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7"/>
      <c r="AY57" s="368"/>
    </row>
    <row r="58" spans="1:84" ht="9.75" customHeight="1">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row>
    <row r="59" spans="1:84" ht="19.5" customHeight="1">
      <c r="A59" s="635" t="s">
        <v>253</v>
      </c>
      <c r="B59" s="635"/>
      <c r="C59" s="635"/>
      <c r="D59" s="635"/>
      <c r="E59" s="635"/>
      <c r="F59" s="635"/>
      <c r="G59" s="635"/>
      <c r="H59" s="635"/>
      <c r="I59" s="635"/>
      <c r="J59" s="635"/>
      <c r="K59" s="635"/>
      <c r="L59" s="635"/>
      <c r="M59" s="635"/>
      <c r="N59" s="635"/>
      <c r="O59" s="635"/>
      <c r="P59" s="635"/>
      <c r="Q59" s="635"/>
      <c r="R59" s="635"/>
      <c r="S59" s="635"/>
      <c r="T59" s="635"/>
      <c r="U59" s="635"/>
      <c r="V59" s="635"/>
      <c r="W59" s="635"/>
      <c r="X59" s="635"/>
      <c r="Y59" s="635"/>
      <c r="Z59" s="635"/>
      <c r="AA59" s="635"/>
      <c r="AB59" s="635"/>
      <c r="AC59" s="635"/>
      <c r="AD59" s="635"/>
      <c r="AE59" s="635"/>
      <c r="AF59" s="635"/>
      <c r="AG59" s="635"/>
      <c r="AH59" s="635"/>
      <c r="AI59" s="635"/>
      <c r="AJ59" s="635"/>
      <c r="AK59" s="635"/>
      <c r="AL59" s="635"/>
      <c r="AM59" s="635"/>
      <c r="AN59" s="635"/>
      <c r="AO59" s="635"/>
      <c r="AP59" s="635"/>
      <c r="AQ59" s="635"/>
      <c r="AR59" s="635"/>
      <c r="AS59" s="635"/>
      <c r="AT59" s="635"/>
      <c r="AU59" s="635"/>
      <c r="AV59" s="635"/>
      <c r="AW59" s="635"/>
      <c r="AX59" s="635"/>
      <c r="AY59" s="635"/>
      <c r="AZ59" s="635"/>
      <c r="BA59" s="635"/>
      <c r="BB59" s="635"/>
      <c r="BD59" s="83" t="str">
        <f>IF(IFERROR(DATEDIF(BW60,BW61,"d"),)&gt;4,"【警告】離島の場合でも訪問特定整備の期間は最大で５日です。",IF(IFERROR(DATEDIF(BW60,BW61,"d"),)&gt;2,"【要確認】離島を除き訪問特定整備の期間は最大で３日です。",""))</f>
        <v/>
      </c>
      <c r="BW59" s="83" t="e">
        <f>DATEVALUE(BY59)</f>
        <v>#VALUE!</v>
      </c>
      <c r="BY59" s="83" t="str">
        <f>様式１!$AI$5&amp;様式１!AL5&amp;様式１!AP5&amp;様式１!AU5</f>
        <v>令和年月日</v>
      </c>
      <c r="CF59" s="83" t="s">
        <v>185</v>
      </c>
    </row>
    <row r="60" spans="1:84" ht="24.75" customHeight="1">
      <c r="A60" s="587" t="s">
        <v>186</v>
      </c>
      <c r="B60" s="587"/>
      <c r="C60" s="587"/>
      <c r="D60" s="587"/>
      <c r="E60" s="587"/>
      <c r="F60" s="587"/>
      <c r="G60" s="587"/>
      <c r="H60" s="587"/>
      <c r="I60" s="587"/>
      <c r="J60" s="587"/>
      <c r="K60" s="587"/>
      <c r="L60" s="587"/>
      <c r="M60" s="587"/>
      <c r="N60" s="84"/>
      <c r="O60" s="85"/>
      <c r="P60" s="85"/>
      <c r="Q60" s="589" t="s">
        <v>14</v>
      </c>
      <c r="R60" s="589"/>
      <c r="S60" s="588" t="s">
        <v>15</v>
      </c>
      <c r="T60" s="588"/>
      <c r="U60" s="588"/>
      <c r="V60" s="588" t="s">
        <v>16</v>
      </c>
      <c r="W60" s="588"/>
      <c r="X60" s="588"/>
      <c r="Y60" s="588" t="s">
        <v>17</v>
      </c>
      <c r="Z60" s="588"/>
      <c r="AA60" s="588"/>
      <c r="AB60" s="85"/>
      <c r="AC60" s="85"/>
      <c r="AD60" s="318" t="s">
        <v>187</v>
      </c>
      <c r="AE60" s="318"/>
      <c r="AF60" s="318"/>
      <c r="AG60" s="318"/>
      <c r="AH60" s="318"/>
      <c r="AI60" s="318"/>
      <c r="AJ60" s="85"/>
      <c r="AK60" s="589" t="s">
        <v>14</v>
      </c>
      <c r="AL60" s="589"/>
      <c r="AM60" s="588" t="s">
        <v>15</v>
      </c>
      <c r="AN60" s="588"/>
      <c r="AO60" s="588"/>
      <c r="AP60" s="588" t="s">
        <v>16</v>
      </c>
      <c r="AQ60" s="588"/>
      <c r="AR60" s="588"/>
      <c r="AS60" s="588" t="s">
        <v>17</v>
      </c>
      <c r="AT60" s="588"/>
      <c r="AU60" s="588"/>
      <c r="AV60" s="85"/>
      <c r="AW60" s="85"/>
      <c r="AX60" s="85"/>
      <c r="AY60" s="86"/>
      <c r="BD60" s="83" t="str">
        <f>IF(IFERROR(DATEDIF(BW59,BW60,"d"),-1)&lt;1,"届出は訪問特定整備の前日まで行う必要があります。","")</f>
        <v>届出は訪問特定整備の前日まで行う必要があります。</v>
      </c>
      <c r="BW60" s="83" t="e">
        <f t="shared" ref="BW60:BW61" si="0">DATEVALUE(BY60)</f>
        <v>#VALUE!</v>
      </c>
      <c r="BY60" s="83" t="str">
        <f>Q60&amp;S60&amp;V60&amp;Y60</f>
        <v>令和年月日</v>
      </c>
      <c r="CF60" s="83" t="s">
        <v>188</v>
      </c>
    </row>
    <row r="61" spans="1:84" ht="25.5" customHeight="1">
      <c r="A61" s="633" t="s">
        <v>254</v>
      </c>
      <c r="B61" s="633"/>
      <c r="C61" s="633"/>
      <c r="D61" s="633"/>
      <c r="E61" s="633"/>
      <c r="F61" s="633"/>
      <c r="G61" s="633"/>
      <c r="H61" s="633"/>
      <c r="I61" s="633"/>
      <c r="J61" s="633"/>
      <c r="K61" s="633"/>
      <c r="L61" s="633"/>
      <c r="M61" s="633"/>
      <c r="N61" s="633"/>
      <c r="O61" s="633"/>
      <c r="P61" s="633"/>
      <c r="Q61" s="633"/>
      <c r="R61" s="633"/>
      <c r="S61" s="633"/>
      <c r="T61" s="633"/>
      <c r="U61" s="633"/>
      <c r="V61" s="633"/>
      <c r="W61" s="633"/>
      <c r="X61" s="633"/>
      <c r="Y61" s="633"/>
      <c r="Z61" s="633"/>
      <c r="AA61" s="633"/>
      <c r="AB61" s="633"/>
      <c r="AC61" s="633"/>
      <c r="AD61" s="633"/>
      <c r="AE61" s="633"/>
      <c r="AF61" s="633"/>
      <c r="AG61" s="633"/>
      <c r="AH61" s="633"/>
      <c r="AI61" s="633"/>
      <c r="AJ61" s="633"/>
      <c r="AK61" s="633"/>
      <c r="AL61" s="633"/>
      <c r="AM61" s="633"/>
      <c r="AN61" s="633"/>
      <c r="AO61" s="633"/>
      <c r="AP61" s="633"/>
      <c r="AQ61" s="633"/>
      <c r="AR61" s="633"/>
      <c r="AS61" s="633"/>
      <c r="AT61" s="633"/>
      <c r="AU61" s="633"/>
      <c r="AV61" s="633"/>
      <c r="AW61" s="633"/>
      <c r="AX61" s="633"/>
      <c r="AY61" s="633"/>
      <c r="AZ61" s="633"/>
      <c r="BA61" s="633"/>
      <c r="BB61" s="633"/>
      <c r="BD61" s="83" t="str">
        <f>IF(IFERROR(DATEDIF(BW60,BW61,"d"),-1)&lt;0,"開始日と終了日を確認してください。","")</f>
        <v>開始日と終了日を確認してください。</v>
      </c>
      <c r="BH61" s="119"/>
      <c r="BW61" s="83" t="e">
        <f t="shared" si="0"/>
        <v>#VALUE!</v>
      </c>
      <c r="BY61" s="83" t="str">
        <f>AK60&amp;AM60&amp;AP60&amp;AS60</f>
        <v>令和年月日</v>
      </c>
      <c r="CF61" s="83" t="s">
        <v>190</v>
      </c>
    </row>
    <row r="62" spans="1:84" s="87" customFormat="1" ht="15.6" customHeight="1">
      <c r="A62" s="673" t="s">
        <v>255</v>
      </c>
      <c r="B62" s="673"/>
      <c r="C62" s="673"/>
      <c r="D62" s="673"/>
      <c r="E62" s="673"/>
      <c r="F62" s="673"/>
      <c r="G62" s="673"/>
      <c r="H62" s="673"/>
      <c r="I62" s="673"/>
      <c r="J62" s="673"/>
      <c r="K62" s="673"/>
      <c r="L62" s="673"/>
      <c r="M62" s="673"/>
      <c r="N62" s="673"/>
      <c r="O62" s="673"/>
      <c r="P62" s="673"/>
      <c r="Q62" s="673"/>
      <c r="R62" s="673"/>
      <c r="S62" s="673"/>
      <c r="T62" s="673"/>
      <c r="U62" s="673"/>
      <c r="V62" s="673"/>
      <c r="W62" s="673"/>
      <c r="X62" s="673"/>
      <c r="Y62" s="673"/>
      <c r="Z62" s="673"/>
      <c r="AA62" s="673"/>
      <c r="AB62" s="673"/>
      <c r="AC62" s="673"/>
      <c r="AD62" s="673"/>
      <c r="AE62" s="673"/>
      <c r="AF62" s="673"/>
      <c r="AG62" s="673"/>
      <c r="AH62" s="673"/>
      <c r="AI62" s="673"/>
      <c r="AJ62" s="673"/>
      <c r="AK62" s="673"/>
      <c r="AL62" s="673"/>
      <c r="AM62" s="673"/>
      <c r="AN62" s="673"/>
      <c r="AO62" s="673"/>
      <c r="AP62" s="673"/>
      <c r="AQ62" s="673"/>
      <c r="AR62" s="673"/>
      <c r="AS62" s="673"/>
      <c r="AT62" s="673"/>
      <c r="AU62" s="673"/>
      <c r="AV62" s="673"/>
      <c r="AW62" s="673"/>
      <c r="AX62" s="673"/>
      <c r="AY62" s="673"/>
      <c r="AZ62" s="673"/>
      <c r="BA62" s="673"/>
      <c r="BB62" s="673"/>
    </row>
    <row r="63" spans="1:84" s="90" customFormat="1" ht="18.600000000000001" customHeight="1">
      <c r="A63" s="599" t="s">
        <v>77</v>
      </c>
      <c r="B63" s="580"/>
      <c r="C63" s="580"/>
      <c r="D63" s="580"/>
      <c r="E63" s="580"/>
      <c r="F63" s="580"/>
      <c r="G63" s="580"/>
      <c r="H63" s="580"/>
      <c r="I63" s="580"/>
      <c r="J63" s="580"/>
      <c r="K63" s="580"/>
      <c r="L63" s="581"/>
      <c r="M63" s="572" t="s">
        <v>78</v>
      </c>
      <c r="N63" s="580"/>
      <c r="O63" s="580"/>
      <c r="P63" s="580"/>
      <c r="Q63" s="580"/>
      <c r="R63" s="580"/>
      <c r="S63" s="580"/>
      <c r="T63" s="580"/>
      <c r="U63" s="580"/>
      <c r="V63" s="580"/>
      <c r="W63" s="580"/>
      <c r="X63" s="580"/>
      <c r="Y63" s="580"/>
      <c r="Z63" s="580"/>
      <c r="AA63" s="580"/>
      <c r="AB63" s="580"/>
      <c r="AC63" s="580"/>
      <c r="AD63" s="580"/>
      <c r="AE63" s="580"/>
      <c r="AF63" s="580"/>
      <c r="AG63" s="580"/>
      <c r="AH63" s="580"/>
      <c r="AI63" s="580"/>
      <c r="AJ63" s="580"/>
      <c r="AK63" s="580"/>
      <c r="AL63" s="580"/>
      <c r="AM63" s="580"/>
      <c r="AN63" s="580"/>
      <c r="AO63" s="580"/>
      <c r="AP63" s="580"/>
      <c r="AQ63" s="580"/>
      <c r="AR63" s="580"/>
      <c r="AS63" s="580"/>
      <c r="AT63" s="580"/>
      <c r="AU63" s="580"/>
      <c r="AV63" s="580"/>
      <c r="AW63" s="580"/>
      <c r="AX63" s="580"/>
      <c r="AY63" s="581"/>
    </row>
    <row r="64" spans="1:84" ht="18.600000000000001" customHeight="1">
      <c r="A64" s="600"/>
      <c r="B64" s="601"/>
      <c r="C64" s="601"/>
      <c r="D64" s="601"/>
      <c r="E64" s="601"/>
      <c r="F64" s="601"/>
      <c r="G64" s="601"/>
      <c r="H64" s="601"/>
      <c r="I64" s="601"/>
      <c r="J64" s="601"/>
      <c r="K64" s="601"/>
      <c r="L64" s="602"/>
      <c r="M64" s="571" t="s">
        <v>79</v>
      </c>
      <c r="N64" s="572"/>
      <c r="O64" s="572"/>
      <c r="P64" s="573"/>
      <c r="Q64" s="569" t="s">
        <v>80</v>
      </c>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570"/>
      <c r="AO64" s="582" t="s">
        <v>81</v>
      </c>
      <c r="AP64" s="583"/>
      <c r="AQ64" s="583"/>
      <c r="AR64" s="583"/>
      <c r="AS64" s="583"/>
      <c r="AT64" s="583"/>
      <c r="AU64" s="583"/>
      <c r="AV64" s="583"/>
      <c r="AW64" s="583"/>
      <c r="AX64" s="583"/>
      <c r="AY64" s="584"/>
    </row>
    <row r="65" spans="1:51" ht="23.1" customHeight="1">
      <c r="A65" s="603"/>
      <c r="B65" s="604"/>
      <c r="C65" s="604"/>
      <c r="D65" s="604"/>
      <c r="E65" s="604"/>
      <c r="F65" s="604"/>
      <c r="G65" s="604"/>
      <c r="H65" s="604"/>
      <c r="I65" s="604"/>
      <c r="J65" s="604"/>
      <c r="K65" s="604"/>
      <c r="L65" s="605"/>
      <c r="M65" s="574"/>
      <c r="N65" s="575"/>
      <c r="O65" s="575"/>
      <c r="P65" s="576"/>
      <c r="Q65" s="564" t="s">
        <v>79</v>
      </c>
      <c r="R65" s="565"/>
      <c r="S65" s="566"/>
      <c r="T65" s="578" t="s">
        <v>82</v>
      </c>
      <c r="U65" s="579"/>
      <c r="V65" s="579"/>
      <c r="W65" s="578" t="s">
        <v>83</v>
      </c>
      <c r="X65" s="579"/>
      <c r="Y65" s="579"/>
      <c r="Z65" s="578" t="s">
        <v>84</v>
      </c>
      <c r="AA65" s="579"/>
      <c r="AB65" s="579"/>
      <c r="AC65" s="578" t="s">
        <v>85</v>
      </c>
      <c r="AD65" s="579"/>
      <c r="AE65" s="579"/>
      <c r="AF65" s="578" t="s">
        <v>86</v>
      </c>
      <c r="AG65" s="579"/>
      <c r="AH65" s="579"/>
      <c r="AI65" s="578" t="s">
        <v>87</v>
      </c>
      <c r="AJ65" s="579"/>
      <c r="AK65" s="579"/>
      <c r="AL65" s="578" t="s">
        <v>88</v>
      </c>
      <c r="AM65" s="631"/>
      <c r="AN65" s="631"/>
      <c r="AO65" s="410" t="s">
        <v>89</v>
      </c>
      <c r="AP65" s="411"/>
      <c r="AQ65" s="411"/>
      <c r="AR65" s="411"/>
      <c r="AS65" s="411"/>
      <c r="AT65" s="411"/>
      <c r="AU65" s="411"/>
      <c r="AV65" s="412"/>
      <c r="AW65" s="413" t="s">
        <v>90</v>
      </c>
      <c r="AX65" s="413"/>
      <c r="AY65" s="413"/>
    </row>
    <row r="66" spans="1:51" ht="18.600000000000001" customHeight="1">
      <c r="A66" s="290" t="s">
        <v>91</v>
      </c>
      <c r="B66" s="562"/>
      <c r="C66" s="562"/>
      <c r="D66" s="562"/>
      <c r="E66" s="562"/>
      <c r="F66" s="562"/>
      <c r="G66" s="562"/>
      <c r="H66" s="562"/>
      <c r="I66" s="562"/>
      <c r="J66" s="562"/>
      <c r="K66" s="562"/>
      <c r="L66" s="563"/>
      <c r="M66" s="561"/>
      <c r="N66" s="562"/>
      <c r="O66" s="562"/>
      <c r="P66" s="563"/>
      <c r="Q66" s="564"/>
      <c r="R66" s="565"/>
      <c r="S66" s="566"/>
      <c r="T66" s="564"/>
      <c r="U66" s="565"/>
      <c r="V66" s="566"/>
      <c r="W66" s="564"/>
      <c r="X66" s="565"/>
      <c r="Y66" s="566"/>
      <c r="Z66" s="564"/>
      <c r="AA66" s="565"/>
      <c r="AB66" s="566"/>
      <c r="AC66" s="564"/>
      <c r="AD66" s="565"/>
      <c r="AE66" s="566"/>
      <c r="AF66" s="564"/>
      <c r="AG66" s="565"/>
      <c r="AH66" s="566"/>
      <c r="AI66" s="564"/>
      <c r="AJ66" s="565"/>
      <c r="AK66" s="566"/>
      <c r="AL66" s="564"/>
      <c r="AM66" s="565"/>
      <c r="AN66" s="566"/>
      <c r="AO66" s="437"/>
      <c r="AP66" s="438"/>
      <c r="AQ66" s="438"/>
      <c r="AR66" s="438"/>
      <c r="AS66" s="438"/>
      <c r="AT66" s="438"/>
      <c r="AU66" s="438"/>
      <c r="AV66" s="439"/>
      <c r="AW66" s="440"/>
      <c r="AX66" s="441"/>
      <c r="AY66" s="442"/>
    </row>
    <row r="67" spans="1:51" ht="17.100000000000001" customHeight="1">
      <c r="A67" s="290" t="s">
        <v>92</v>
      </c>
      <c r="B67" s="567"/>
      <c r="C67" s="567"/>
      <c r="D67" s="567"/>
      <c r="E67" s="567"/>
      <c r="F67" s="567"/>
      <c r="G67" s="567"/>
      <c r="H67" s="567"/>
      <c r="I67" s="567"/>
      <c r="J67" s="567"/>
      <c r="K67" s="567"/>
      <c r="L67" s="568"/>
      <c r="M67" s="561"/>
      <c r="N67" s="562"/>
      <c r="O67" s="562"/>
      <c r="P67" s="563"/>
      <c r="Q67" s="564"/>
      <c r="R67" s="565"/>
      <c r="S67" s="566"/>
      <c r="T67" s="564"/>
      <c r="U67" s="565"/>
      <c r="V67" s="566"/>
      <c r="W67" s="564"/>
      <c r="X67" s="565"/>
      <c r="Y67" s="566"/>
      <c r="Z67" s="564"/>
      <c r="AA67" s="565"/>
      <c r="AB67" s="566"/>
      <c r="AC67" s="564"/>
      <c r="AD67" s="565"/>
      <c r="AE67" s="566"/>
      <c r="AF67" s="564"/>
      <c r="AG67" s="565"/>
      <c r="AH67" s="566"/>
      <c r="AI67" s="564"/>
      <c r="AJ67" s="565"/>
      <c r="AK67" s="566"/>
      <c r="AL67" s="564"/>
      <c r="AM67" s="565"/>
      <c r="AN67" s="566"/>
      <c r="AO67" s="437"/>
      <c r="AP67" s="438"/>
      <c r="AQ67" s="438"/>
      <c r="AR67" s="438"/>
      <c r="AS67" s="438"/>
      <c r="AT67" s="438"/>
      <c r="AU67" s="438"/>
      <c r="AV67" s="439"/>
      <c r="AW67" s="440"/>
      <c r="AX67" s="441"/>
      <c r="AY67" s="442"/>
    </row>
    <row r="68" spans="1:51" ht="17.100000000000001" customHeight="1">
      <c r="A68" s="290" t="s">
        <v>93</v>
      </c>
      <c r="B68" s="562"/>
      <c r="C68" s="562"/>
      <c r="D68" s="562"/>
      <c r="E68" s="562"/>
      <c r="F68" s="562"/>
      <c r="G68" s="562"/>
      <c r="H68" s="562"/>
      <c r="I68" s="562"/>
      <c r="J68" s="562"/>
      <c r="K68" s="562"/>
      <c r="L68" s="563"/>
      <c r="M68" s="561"/>
      <c r="N68" s="562"/>
      <c r="O68" s="562"/>
      <c r="P68" s="563"/>
      <c r="Q68" s="564"/>
      <c r="R68" s="565"/>
      <c r="S68" s="566"/>
      <c r="T68" s="564"/>
      <c r="U68" s="565"/>
      <c r="V68" s="566"/>
      <c r="W68" s="564"/>
      <c r="X68" s="565"/>
      <c r="Y68" s="566"/>
      <c r="Z68" s="564"/>
      <c r="AA68" s="565"/>
      <c r="AB68" s="566"/>
      <c r="AC68" s="564"/>
      <c r="AD68" s="565"/>
      <c r="AE68" s="566"/>
      <c r="AF68" s="564"/>
      <c r="AG68" s="565"/>
      <c r="AH68" s="566"/>
      <c r="AI68" s="564"/>
      <c r="AJ68" s="565"/>
      <c r="AK68" s="566"/>
      <c r="AL68" s="564"/>
      <c r="AM68" s="565"/>
      <c r="AN68" s="566"/>
      <c r="AO68" s="437"/>
      <c r="AP68" s="438"/>
      <c r="AQ68" s="438"/>
      <c r="AR68" s="438"/>
      <c r="AS68" s="438"/>
      <c r="AT68" s="438"/>
      <c r="AU68" s="438"/>
      <c r="AV68" s="439"/>
      <c r="AW68" s="440"/>
      <c r="AX68" s="441"/>
      <c r="AY68" s="442"/>
    </row>
    <row r="69" spans="1:51" ht="17.100000000000001" customHeight="1">
      <c r="A69" s="290" t="s">
        <v>94</v>
      </c>
      <c r="B69" s="562"/>
      <c r="C69" s="562"/>
      <c r="D69" s="562"/>
      <c r="E69" s="562"/>
      <c r="F69" s="562"/>
      <c r="G69" s="562"/>
      <c r="H69" s="562"/>
      <c r="I69" s="562"/>
      <c r="J69" s="562"/>
      <c r="K69" s="562"/>
      <c r="L69" s="563"/>
      <c r="M69" s="561"/>
      <c r="N69" s="562"/>
      <c r="O69" s="562"/>
      <c r="P69" s="563"/>
      <c r="Q69" s="564"/>
      <c r="R69" s="565"/>
      <c r="S69" s="566"/>
      <c r="T69" s="564"/>
      <c r="U69" s="565"/>
      <c r="V69" s="566"/>
      <c r="W69" s="564"/>
      <c r="X69" s="565"/>
      <c r="Y69" s="566"/>
      <c r="Z69" s="564"/>
      <c r="AA69" s="565"/>
      <c r="AB69" s="566"/>
      <c r="AC69" s="564"/>
      <c r="AD69" s="565"/>
      <c r="AE69" s="566"/>
      <c r="AF69" s="564"/>
      <c r="AG69" s="565"/>
      <c r="AH69" s="566"/>
      <c r="AI69" s="564"/>
      <c r="AJ69" s="565"/>
      <c r="AK69" s="566"/>
      <c r="AL69" s="564"/>
      <c r="AM69" s="565"/>
      <c r="AN69" s="566"/>
      <c r="AO69" s="437"/>
      <c r="AP69" s="438"/>
      <c r="AQ69" s="438"/>
      <c r="AR69" s="438"/>
      <c r="AS69" s="438"/>
      <c r="AT69" s="438"/>
      <c r="AU69" s="438"/>
      <c r="AV69" s="439"/>
      <c r="AW69" s="440"/>
      <c r="AX69" s="441"/>
      <c r="AY69" s="442"/>
    </row>
    <row r="70" spans="1:51" ht="17.100000000000001" customHeight="1">
      <c r="A70" s="290" t="s">
        <v>95</v>
      </c>
      <c r="B70" s="562"/>
      <c r="C70" s="562"/>
      <c r="D70" s="562"/>
      <c r="E70" s="562"/>
      <c r="F70" s="562"/>
      <c r="G70" s="562"/>
      <c r="H70" s="562"/>
      <c r="I70" s="562"/>
      <c r="J70" s="562"/>
      <c r="K70" s="562"/>
      <c r="L70" s="563"/>
      <c r="M70" s="561"/>
      <c r="N70" s="562"/>
      <c r="O70" s="562"/>
      <c r="P70" s="563"/>
      <c r="Q70" s="564"/>
      <c r="R70" s="565"/>
      <c r="S70" s="566"/>
      <c r="T70" s="564"/>
      <c r="U70" s="565"/>
      <c r="V70" s="566"/>
      <c r="W70" s="564"/>
      <c r="X70" s="565"/>
      <c r="Y70" s="566"/>
      <c r="Z70" s="564"/>
      <c r="AA70" s="565"/>
      <c r="AB70" s="566"/>
      <c r="AC70" s="564"/>
      <c r="AD70" s="565"/>
      <c r="AE70" s="566"/>
      <c r="AF70" s="564"/>
      <c r="AG70" s="565"/>
      <c r="AH70" s="566"/>
      <c r="AI70" s="564"/>
      <c r="AJ70" s="565"/>
      <c r="AK70" s="566"/>
      <c r="AL70" s="564"/>
      <c r="AM70" s="565"/>
      <c r="AN70" s="566"/>
      <c r="AO70" s="447"/>
      <c r="AP70" s="448"/>
      <c r="AQ70" s="448"/>
      <c r="AR70" s="448"/>
      <c r="AS70" s="448"/>
      <c r="AT70" s="448"/>
      <c r="AU70" s="448"/>
      <c r="AV70" s="448"/>
      <c r="AW70" s="448"/>
      <c r="AX70" s="448"/>
      <c r="AY70" s="449"/>
    </row>
    <row r="71" spans="1:51" ht="17.100000000000001" customHeight="1">
      <c r="A71" s="290" t="s">
        <v>96</v>
      </c>
      <c r="B71" s="562"/>
      <c r="C71" s="562"/>
      <c r="D71" s="562"/>
      <c r="E71" s="562"/>
      <c r="F71" s="562"/>
      <c r="G71" s="562"/>
      <c r="H71" s="562"/>
      <c r="I71" s="562"/>
      <c r="J71" s="562"/>
      <c r="K71" s="562"/>
      <c r="L71" s="563"/>
      <c r="M71" s="561"/>
      <c r="N71" s="562"/>
      <c r="O71" s="562"/>
      <c r="P71" s="563"/>
      <c r="Q71" s="564"/>
      <c r="R71" s="565"/>
      <c r="S71" s="566"/>
      <c r="T71" s="564"/>
      <c r="U71" s="565"/>
      <c r="V71" s="566"/>
      <c r="W71" s="564"/>
      <c r="X71" s="565"/>
      <c r="Y71" s="566"/>
      <c r="Z71" s="564"/>
      <c r="AA71" s="565"/>
      <c r="AB71" s="566"/>
      <c r="AC71" s="564"/>
      <c r="AD71" s="565"/>
      <c r="AE71" s="566"/>
      <c r="AF71" s="564"/>
      <c r="AG71" s="565"/>
      <c r="AH71" s="566"/>
      <c r="AI71" s="564"/>
      <c r="AJ71" s="565"/>
      <c r="AK71" s="566"/>
      <c r="AL71" s="564"/>
      <c r="AM71" s="565"/>
      <c r="AN71" s="566"/>
      <c r="AO71" s="437"/>
      <c r="AP71" s="438"/>
      <c r="AQ71" s="438"/>
      <c r="AR71" s="438"/>
      <c r="AS71" s="438"/>
      <c r="AT71" s="438"/>
      <c r="AU71" s="438"/>
      <c r="AV71" s="439"/>
      <c r="AW71" s="440"/>
      <c r="AX71" s="441"/>
      <c r="AY71" s="442"/>
    </row>
    <row r="72" spans="1:51" ht="17.100000000000001" customHeight="1">
      <c r="A72" s="290" t="s">
        <v>97</v>
      </c>
      <c r="B72" s="562"/>
      <c r="C72" s="562"/>
      <c r="D72" s="562"/>
      <c r="E72" s="562"/>
      <c r="F72" s="562"/>
      <c r="G72" s="562"/>
      <c r="H72" s="562"/>
      <c r="I72" s="562"/>
      <c r="J72" s="562"/>
      <c r="K72" s="562"/>
      <c r="L72" s="563"/>
      <c r="M72" s="561"/>
      <c r="N72" s="562"/>
      <c r="O72" s="562"/>
      <c r="P72" s="563"/>
      <c r="Q72" s="564"/>
      <c r="R72" s="565"/>
      <c r="S72" s="566"/>
      <c r="T72" s="564"/>
      <c r="U72" s="565"/>
      <c r="V72" s="566"/>
      <c r="W72" s="564"/>
      <c r="X72" s="565"/>
      <c r="Y72" s="566"/>
      <c r="Z72" s="564"/>
      <c r="AA72" s="565"/>
      <c r="AB72" s="566"/>
      <c r="AC72" s="564"/>
      <c r="AD72" s="565"/>
      <c r="AE72" s="566"/>
      <c r="AF72" s="564"/>
      <c r="AG72" s="565"/>
      <c r="AH72" s="566"/>
      <c r="AI72" s="564"/>
      <c r="AJ72" s="565"/>
      <c r="AK72" s="566"/>
      <c r="AL72" s="564"/>
      <c r="AM72" s="565"/>
      <c r="AN72" s="566"/>
      <c r="AO72" s="437"/>
      <c r="AP72" s="438"/>
      <c r="AQ72" s="438"/>
      <c r="AR72" s="438"/>
      <c r="AS72" s="438"/>
      <c r="AT72" s="438"/>
      <c r="AU72" s="438"/>
      <c r="AV72" s="439"/>
      <c r="AW72" s="440"/>
      <c r="AX72" s="441"/>
      <c r="AY72" s="442"/>
    </row>
    <row r="73" spans="1:51" ht="17.100000000000001" customHeight="1">
      <c r="A73" s="290" t="s">
        <v>98</v>
      </c>
      <c r="B73" s="562"/>
      <c r="C73" s="562"/>
      <c r="D73" s="562"/>
      <c r="E73" s="562"/>
      <c r="F73" s="562"/>
      <c r="G73" s="562"/>
      <c r="H73" s="562"/>
      <c r="I73" s="562"/>
      <c r="J73" s="562"/>
      <c r="K73" s="562"/>
      <c r="L73" s="563"/>
      <c r="M73" s="561"/>
      <c r="N73" s="562"/>
      <c r="O73" s="562"/>
      <c r="P73" s="563"/>
      <c r="Q73" s="564"/>
      <c r="R73" s="565"/>
      <c r="S73" s="566"/>
      <c r="T73" s="564"/>
      <c r="U73" s="565"/>
      <c r="V73" s="566"/>
      <c r="W73" s="564"/>
      <c r="X73" s="565"/>
      <c r="Y73" s="566"/>
      <c r="Z73" s="564"/>
      <c r="AA73" s="565"/>
      <c r="AB73" s="566"/>
      <c r="AC73" s="564"/>
      <c r="AD73" s="565"/>
      <c r="AE73" s="566"/>
      <c r="AF73" s="564"/>
      <c r="AG73" s="565"/>
      <c r="AH73" s="566"/>
      <c r="AI73" s="564"/>
      <c r="AJ73" s="565"/>
      <c r="AK73" s="566"/>
      <c r="AL73" s="564"/>
      <c r="AM73" s="565"/>
      <c r="AN73" s="566"/>
      <c r="AO73" s="447"/>
      <c r="AP73" s="448"/>
      <c r="AQ73" s="448"/>
      <c r="AR73" s="448"/>
      <c r="AS73" s="448"/>
      <c r="AT73" s="448"/>
      <c r="AU73" s="448"/>
      <c r="AV73" s="448"/>
      <c r="AW73" s="448"/>
      <c r="AX73" s="448"/>
      <c r="AY73" s="449"/>
    </row>
    <row r="74" spans="1:51" ht="17.100000000000001" customHeight="1">
      <c r="A74" s="290" t="s">
        <v>99</v>
      </c>
      <c r="B74" s="562"/>
      <c r="C74" s="562"/>
      <c r="D74" s="562"/>
      <c r="E74" s="562"/>
      <c r="F74" s="562"/>
      <c r="G74" s="562"/>
      <c r="H74" s="562"/>
      <c r="I74" s="562"/>
      <c r="J74" s="562"/>
      <c r="K74" s="562"/>
      <c r="L74" s="563"/>
      <c r="M74" s="561"/>
      <c r="N74" s="562"/>
      <c r="O74" s="562"/>
      <c r="P74" s="563"/>
      <c r="Q74" s="564"/>
      <c r="R74" s="565"/>
      <c r="S74" s="566"/>
      <c r="T74" s="564"/>
      <c r="U74" s="565"/>
      <c r="V74" s="566"/>
      <c r="W74" s="564"/>
      <c r="X74" s="565"/>
      <c r="Y74" s="566"/>
      <c r="Z74" s="564"/>
      <c r="AA74" s="565"/>
      <c r="AB74" s="566"/>
      <c r="AC74" s="564"/>
      <c r="AD74" s="565"/>
      <c r="AE74" s="566"/>
      <c r="AF74" s="564"/>
      <c r="AG74" s="565"/>
      <c r="AH74" s="566"/>
      <c r="AI74" s="564"/>
      <c r="AJ74" s="565"/>
      <c r="AK74" s="566"/>
      <c r="AL74" s="564"/>
      <c r="AM74" s="565"/>
      <c r="AN74" s="566"/>
      <c r="AO74" s="437"/>
      <c r="AP74" s="438"/>
      <c r="AQ74" s="438"/>
      <c r="AR74" s="438"/>
      <c r="AS74" s="438"/>
      <c r="AT74" s="438"/>
      <c r="AU74" s="438"/>
      <c r="AV74" s="439"/>
      <c r="AW74" s="440"/>
      <c r="AX74" s="441"/>
      <c r="AY74" s="442"/>
    </row>
    <row r="75" spans="1:51" ht="17.100000000000001" customHeight="1">
      <c r="A75" s="88" t="s">
        <v>75</v>
      </c>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row>
  </sheetData>
  <mergeCells count="333">
    <mergeCell ref="AX30:BB30"/>
    <mergeCell ref="Y28:AR28"/>
    <mergeCell ref="Y30:AR30"/>
    <mergeCell ref="A62:BB62"/>
    <mergeCell ref="A53:G53"/>
    <mergeCell ref="Y45:AR45"/>
    <mergeCell ref="Y46:AR46"/>
    <mergeCell ref="AX28:BB28"/>
    <mergeCell ref="AX29:BB29"/>
    <mergeCell ref="A60:M60"/>
    <mergeCell ref="AD60:AI60"/>
    <mergeCell ref="AX43:BB43"/>
    <mergeCell ref="AX44:BB44"/>
    <mergeCell ref="AX45:BB45"/>
    <mergeCell ref="AX36:BB36"/>
    <mergeCell ref="AX37:BB37"/>
    <mergeCell ref="AX38:BB38"/>
    <mergeCell ref="AX51:BB51"/>
    <mergeCell ref="H53:BB53"/>
    <mergeCell ref="AX46:BB46"/>
    <mergeCell ref="AX47:BB47"/>
    <mergeCell ref="AX48:BB48"/>
    <mergeCell ref="AX49:BB49"/>
    <mergeCell ref="AX50:BB50"/>
    <mergeCell ref="AX27:BB27"/>
    <mergeCell ref="Y26:AR26"/>
    <mergeCell ref="Y27:AR27"/>
    <mergeCell ref="AS22:AW22"/>
    <mergeCell ref="AS23:AW23"/>
    <mergeCell ref="AS24:AW24"/>
    <mergeCell ref="AX22:BB22"/>
    <mergeCell ref="AX23:BB23"/>
    <mergeCell ref="AX24:BB24"/>
    <mergeCell ref="AX25:BB25"/>
    <mergeCell ref="AX26:BB26"/>
    <mergeCell ref="Y22:AR22"/>
    <mergeCell ref="Y23:AR23"/>
    <mergeCell ref="Y24:AR24"/>
    <mergeCell ref="Y25:AR25"/>
    <mergeCell ref="AS25:AW25"/>
    <mergeCell ref="AS26:AW26"/>
    <mergeCell ref="AS27:AW27"/>
    <mergeCell ref="AW74:AY74"/>
    <mergeCell ref="A74:L74"/>
    <mergeCell ref="M74:P74"/>
    <mergeCell ref="Q74:S74"/>
    <mergeCell ref="T74:V74"/>
    <mergeCell ref="W74:Y74"/>
    <mergeCell ref="Z74:AB74"/>
    <mergeCell ref="AC74:AE74"/>
    <mergeCell ref="AF74:AH74"/>
    <mergeCell ref="AI74:AK74"/>
    <mergeCell ref="AL74:AN74"/>
    <mergeCell ref="AO74:AV74"/>
    <mergeCell ref="Z73:AB73"/>
    <mergeCell ref="AC73:AE73"/>
    <mergeCell ref="AF73:AH73"/>
    <mergeCell ref="AI73:AK73"/>
    <mergeCell ref="AL73:AN73"/>
    <mergeCell ref="AO73:AY73"/>
    <mergeCell ref="A72:L72"/>
    <mergeCell ref="M72:P72"/>
    <mergeCell ref="Q72:S72"/>
    <mergeCell ref="T72:V72"/>
    <mergeCell ref="W72:Y72"/>
    <mergeCell ref="AI72:AK72"/>
    <mergeCell ref="AL72:AN72"/>
    <mergeCell ref="AO72:AV72"/>
    <mergeCell ref="M73:P73"/>
    <mergeCell ref="Q73:S73"/>
    <mergeCell ref="AW72:AY72"/>
    <mergeCell ref="A73:L73"/>
    <mergeCell ref="T73:V73"/>
    <mergeCell ref="W73:Y73"/>
    <mergeCell ref="T70:V70"/>
    <mergeCell ref="W70:Y70"/>
    <mergeCell ref="Z70:AB70"/>
    <mergeCell ref="AC70:AE70"/>
    <mergeCell ref="Z72:AB72"/>
    <mergeCell ref="AC72:AE72"/>
    <mergeCell ref="M70:P70"/>
    <mergeCell ref="Q70:S70"/>
    <mergeCell ref="AF72:AH72"/>
    <mergeCell ref="A71:L71"/>
    <mergeCell ref="M71:P71"/>
    <mergeCell ref="Q71:S71"/>
    <mergeCell ref="T71:V71"/>
    <mergeCell ref="W71:Y71"/>
    <mergeCell ref="AW69:AY69"/>
    <mergeCell ref="A69:L69"/>
    <mergeCell ref="M69:P69"/>
    <mergeCell ref="Q69:S69"/>
    <mergeCell ref="T69:V69"/>
    <mergeCell ref="W69:Y69"/>
    <mergeCell ref="Z69:AB69"/>
    <mergeCell ref="AC69:AE69"/>
    <mergeCell ref="AF69:AH69"/>
    <mergeCell ref="AI69:AK69"/>
    <mergeCell ref="AF70:AH70"/>
    <mergeCell ref="AI71:AK71"/>
    <mergeCell ref="AL71:AN71"/>
    <mergeCell ref="AO71:AV71"/>
    <mergeCell ref="AW71:AY71"/>
    <mergeCell ref="AF71:AH71"/>
    <mergeCell ref="Z71:AB71"/>
    <mergeCell ref="AC71:AE71"/>
    <mergeCell ref="A70:L70"/>
    <mergeCell ref="AF67:AH67"/>
    <mergeCell ref="AI67:AK67"/>
    <mergeCell ref="AL67:AN67"/>
    <mergeCell ref="AO67:AV67"/>
    <mergeCell ref="AL69:AN69"/>
    <mergeCell ref="AO69:AV69"/>
    <mergeCell ref="AI70:AK70"/>
    <mergeCell ref="AL70:AN70"/>
    <mergeCell ref="AO70:AY70"/>
    <mergeCell ref="AW68:AY68"/>
    <mergeCell ref="A68:L68"/>
    <mergeCell ref="M68:P68"/>
    <mergeCell ref="Q68:S68"/>
    <mergeCell ref="T68:V68"/>
    <mergeCell ref="W68:Y68"/>
    <mergeCell ref="AL66:AN66"/>
    <mergeCell ref="AO66:AV66"/>
    <mergeCell ref="AW67:AY67"/>
    <mergeCell ref="A67:L67"/>
    <mergeCell ref="M67:P67"/>
    <mergeCell ref="Q67:S67"/>
    <mergeCell ref="T67:V67"/>
    <mergeCell ref="W67:Y67"/>
    <mergeCell ref="Z67:AB67"/>
    <mergeCell ref="AC67:AE67"/>
    <mergeCell ref="T66:V66"/>
    <mergeCell ref="W66:Y66"/>
    <mergeCell ref="AW66:AY66"/>
    <mergeCell ref="Z68:AB68"/>
    <mergeCell ref="AC68:AE68"/>
    <mergeCell ref="AF68:AH68"/>
    <mergeCell ref="AI68:AK68"/>
    <mergeCell ref="AL68:AN68"/>
    <mergeCell ref="AO68:AV68"/>
    <mergeCell ref="AW65:AY65"/>
    <mergeCell ref="AC66:AE66"/>
    <mergeCell ref="AF66:AH66"/>
    <mergeCell ref="AI66:AK66"/>
    <mergeCell ref="A63:L65"/>
    <mergeCell ref="M63:AY63"/>
    <mergeCell ref="M64:P65"/>
    <mergeCell ref="Q64:AN64"/>
    <mergeCell ref="AO64:AY64"/>
    <mergeCell ref="Q65:S65"/>
    <mergeCell ref="T65:V65"/>
    <mergeCell ref="W65:Y65"/>
    <mergeCell ref="Z65:AB65"/>
    <mergeCell ref="AC65:AE65"/>
    <mergeCell ref="AF65:AH65"/>
    <mergeCell ref="Z66:AB66"/>
    <mergeCell ref="A66:L66"/>
    <mergeCell ref="M66:P66"/>
    <mergeCell ref="Q66:S66"/>
    <mergeCell ref="AI65:AK65"/>
    <mergeCell ref="AL65:AN65"/>
    <mergeCell ref="AO65:AV65"/>
    <mergeCell ref="Y21:AR21"/>
    <mergeCell ref="A48:G51"/>
    <mergeCell ref="H33:Q34"/>
    <mergeCell ref="Y49:AR49"/>
    <mergeCell ref="Y50:AR50"/>
    <mergeCell ref="Y34:AR34"/>
    <mergeCell ref="Y48:AR48"/>
    <mergeCell ref="Y47:AR47"/>
    <mergeCell ref="Y43:AR43"/>
    <mergeCell ref="Y44:AR44"/>
    <mergeCell ref="Y41:AR41"/>
    <mergeCell ref="Y42:AR42"/>
    <mergeCell ref="Y35:AR35"/>
    <mergeCell ref="Y38:AR38"/>
    <mergeCell ref="Y29:AR29"/>
    <mergeCell ref="H32:X32"/>
    <mergeCell ref="A22:G27"/>
    <mergeCell ref="A28:G30"/>
    <mergeCell ref="Y36:AR36"/>
    <mergeCell ref="Y37:AR37"/>
    <mergeCell ref="A31:G47"/>
    <mergeCell ref="Y51:AR51"/>
    <mergeCell ref="A16:K17"/>
    <mergeCell ref="AH16:AI16"/>
    <mergeCell ref="AJ16:AQ16"/>
    <mergeCell ref="Z16:AA16"/>
    <mergeCell ref="L16:Q16"/>
    <mergeCell ref="R16:S16"/>
    <mergeCell ref="T16:Y16"/>
    <mergeCell ref="AR16:AY17"/>
    <mergeCell ref="L17:Q17"/>
    <mergeCell ref="R17:S17"/>
    <mergeCell ref="AT1:BB1"/>
    <mergeCell ref="A7:P7"/>
    <mergeCell ref="A8:K8"/>
    <mergeCell ref="L8:S8"/>
    <mergeCell ref="T8:AA8"/>
    <mergeCell ref="AB8:AI8"/>
    <mergeCell ref="AJ8:AQ8"/>
    <mergeCell ref="A5:M5"/>
    <mergeCell ref="A3:M4"/>
    <mergeCell ref="N5:AY5"/>
    <mergeCell ref="AR8:AY8"/>
    <mergeCell ref="N3:AY4"/>
    <mergeCell ref="A6:BB6"/>
    <mergeCell ref="AD1:AI1"/>
    <mergeCell ref="AL1:AM1"/>
    <mergeCell ref="AN1:AO1"/>
    <mergeCell ref="A10:K10"/>
    <mergeCell ref="L10:AA10"/>
    <mergeCell ref="AB10:AG10"/>
    <mergeCell ref="AH10:AI10"/>
    <mergeCell ref="AJ10:AO10"/>
    <mergeCell ref="T11:Y11"/>
    <mergeCell ref="Z11:AA11"/>
    <mergeCell ref="AB11:AG11"/>
    <mergeCell ref="A9:K9"/>
    <mergeCell ref="L9:Q9"/>
    <mergeCell ref="A11:K11"/>
    <mergeCell ref="L11:Q11"/>
    <mergeCell ref="R11:S11"/>
    <mergeCell ref="AS60:AU60"/>
    <mergeCell ref="AS46:AW46"/>
    <mergeCell ref="AS47:AW47"/>
    <mergeCell ref="AS48:AW48"/>
    <mergeCell ref="AS49:AW49"/>
    <mergeCell ref="AX40:BB40"/>
    <mergeCell ref="AX31:BB31"/>
    <mergeCell ref="AX32:BB32"/>
    <mergeCell ref="AX33:BB33"/>
    <mergeCell ref="AX34:BB34"/>
    <mergeCell ref="AX35:BB35"/>
    <mergeCell ref="AX41:BB41"/>
    <mergeCell ref="AX39:BB39"/>
    <mergeCell ref="R9:S9"/>
    <mergeCell ref="T9:Y9"/>
    <mergeCell ref="Z9:AA9"/>
    <mergeCell ref="AB9:AG9"/>
    <mergeCell ref="AH9:AI9"/>
    <mergeCell ref="AJ9:AO9"/>
    <mergeCell ref="A20:T20"/>
    <mergeCell ref="A21:G21"/>
    <mergeCell ref="AP9:AQ9"/>
    <mergeCell ref="Z12:AA12"/>
    <mergeCell ref="AB12:AG12"/>
    <mergeCell ref="AB16:AG16"/>
    <mergeCell ref="AH11:AI11"/>
    <mergeCell ref="A15:K15"/>
    <mergeCell ref="A12:K12"/>
    <mergeCell ref="L12:Q12"/>
    <mergeCell ref="R12:S12"/>
    <mergeCell ref="T12:Y12"/>
    <mergeCell ref="AH12:AI12"/>
    <mergeCell ref="AJ12:AY12"/>
    <mergeCell ref="AP10:AQ10"/>
    <mergeCell ref="A18:K18"/>
    <mergeCell ref="L18:Q18"/>
    <mergeCell ref="R18:S18"/>
    <mergeCell ref="AS50:AW50"/>
    <mergeCell ref="A13:BB13"/>
    <mergeCell ref="A19:BB19"/>
    <mergeCell ref="AS39:AW39"/>
    <mergeCell ref="AS40:AW40"/>
    <mergeCell ref="AS41:AW41"/>
    <mergeCell ref="AS42:AW42"/>
    <mergeCell ref="AS43:AW43"/>
    <mergeCell ref="AS44:AW44"/>
    <mergeCell ref="T17:Y17"/>
    <mergeCell ref="Z17:AA17"/>
    <mergeCell ref="AB17:AG17"/>
    <mergeCell ref="AH17:AI17"/>
    <mergeCell ref="AJ17:AO17"/>
    <mergeCell ref="Y39:AR39"/>
    <mergeCell ref="Y40:AR40"/>
    <mergeCell ref="Y33:AR33"/>
    <mergeCell ref="AS31:AW31"/>
    <mergeCell ref="L15:S15"/>
    <mergeCell ref="T15:AA15"/>
    <mergeCell ref="AB15:AI15"/>
    <mergeCell ref="AS37:AW37"/>
    <mergeCell ref="AS38:AW38"/>
    <mergeCell ref="AX42:BB42"/>
    <mergeCell ref="A61:BB61"/>
    <mergeCell ref="A54:BB54"/>
    <mergeCell ref="A59:BB59"/>
    <mergeCell ref="H36:X36"/>
    <mergeCell ref="H37:X37"/>
    <mergeCell ref="H40:X40"/>
    <mergeCell ref="H41:X41"/>
    <mergeCell ref="H42:X42"/>
    <mergeCell ref="AX21:BB21"/>
    <mergeCell ref="AS21:AW21"/>
    <mergeCell ref="AS51:AW51"/>
    <mergeCell ref="AS45:AW45"/>
    <mergeCell ref="Q60:R60"/>
    <mergeCell ref="S60:U60"/>
    <mergeCell ref="V60:X60"/>
    <mergeCell ref="Y60:AA60"/>
    <mergeCell ref="AK60:AL60"/>
    <mergeCell ref="AM60:AO60"/>
    <mergeCell ref="AP60:AR60"/>
    <mergeCell ref="A56:S56"/>
    <mergeCell ref="T56:AY56"/>
    <mergeCell ref="A57:S57"/>
    <mergeCell ref="T57:AY57"/>
    <mergeCell ref="H50:X50"/>
    <mergeCell ref="AS28:AW28"/>
    <mergeCell ref="AS29:AW29"/>
    <mergeCell ref="AS32:AW32"/>
    <mergeCell ref="AS33:AW33"/>
    <mergeCell ref="AS34:AW34"/>
    <mergeCell ref="AS35:AW35"/>
    <mergeCell ref="AS36:AW36"/>
    <mergeCell ref="AP17:AQ17"/>
    <mergeCell ref="AR9:AY9"/>
    <mergeCell ref="AJ15:AQ15"/>
    <mergeCell ref="AR15:AY15"/>
    <mergeCell ref="AJ11:AO11"/>
    <mergeCell ref="AP11:AQ11"/>
    <mergeCell ref="AR11:AY11"/>
    <mergeCell ref="AS30:AW30"/>
    <mergeCell ref="AR10:AY10"/>
    <mergeCell ref="Y31:AR31"/>
    <mergeCell ref="Y32:AR32"/>
    <mergeCell ref="T18:Y18"/>
    <mergeCell ref="Z18:AA18"/>
    <mergeCell ref="AB18:AG18"/>
    <mergeCell ref="AH18:AI18"/>
    <mergeCell ref="AJ18:AY18"/>
    <mergeCell ref="H21:X21"/>
  </mergeCells>
  <phoneticPr fontId="1"/>
  <conditionalFormatting sqref="H40:X42">
    <cfRule type="expression" dxfId="0" priority="1">
      <formula>BV40=1</formula>
    </cfRule>
  </conditionalFormatting>
  <dataValidations count="10">
    <dataValidation type="list" allowBlank="1" showInputMessage="1" showErrorMessage="1" sqref="K14 AO14 K16 AO16 K18 AO18" xr:uid="{034809EE-F94D-4C35-BAE7-5FB1909EFB4C}">
      <formula1>"令和,平成,昭和,大正"</formula1>
    </dataValidation>
    <dataValidation type="list" allowBlank="1" showInputMessage="1" showErrorMessage="1" sqref="M14 AQ14 M16 AQ16 M18 AM60 S60 AQ18" xr:uid="{760664D6-4C9D-4A58-802A-8A83AFB12D63}">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14 AT14 P16 AT16 P18 AP60 V60 AT18" xr:uid="{D7EAC3E3-83A4-4693-A19E-E0AFB9FB37B3}">
      <formula1>"月,1月,2月,3月,4月,5月,6月,7月,8月,9月,10月,11月,12月"</formula1>
    </dataValidation>
    <dataValidation type="list" allowBlank="1" showInputMessage="1" showErrorMessage="1" sqref="S14 AW14 S16 AW16 S18 AW18" xr:uid="{4701DBB0-6FA7-4C6A-8B85-D893D1C01B44}">
      <formula1>"日,3日,4日,5日,6日,7日,8日,9日,10日,11日,12日,13日,14日,15日,16日,17日,18日,19日,20日,21日,22日,23日,24日,25日,26日,27日,28日,29日,30日,31日"</formula1>
    </dataValidation>
    <dataValidation type="list" allowBlank="1" showInputMessage="1" showErrorMessage="1" sqref="AX22:BB51" xr:uid="{DC3C39BD-8844-4FC7-9E5D-5F04D03E609D}">
      <formula1>"設置,持参"</formula1>
    </dataValidation>
    <dataValidation type="list" allowBlank="1" showInputMessage="1" showErrorMessage="1" sqref="Y60 AS60" xr:uid="{B43376A0-2C1D-4935-AF04-7BFD2AB6D37E}">
      <formula1>"日,1日,2日,3日,4日,5日,6日,7日,8日,9日,10日,11日,12日,13日,14日,15日,16日,17日,18日,19日,20日,21日,22日,23日,24日,25日,26日,27日,28日,29日,30日,31日"</formula1>
    </dataValidation>
    <dataValidation allowBlank="1" showInputMessage="1" showErrorMessage="1" promptTitle="都道府県を選択してください" sqref="N3" xr:uid="{2AC0564F-3EB8-44CB-A30F-DAB34795B8DB}"/>
    <dataValidation type="list" allowBlank="1" showInputMessage="1" showErrorMessage="1" sqref="AO71:AY72 M66:AN74 AO74:AY74 AO66:AV69 AW67:AY69" xr:uid="{0B5AFDA1-0981-4E30-863F-975067C30940}">
      <formula1>"〇"</formula1>
    </dataValidation>
    <dataValidation type="list" allowBlank="1" showInputMessage="1" showErrorMessage="1" sqref="AW66:AY66" xr:uid="{0E3B88BF-090B-49A2-8C30-CF9F657EB77A}">
      <formula1>"○"</formula1>
    </dataValidation>
    <dataValidation type="list" allowBlank="1" showInputMessage="1" showErrorMessage="1" sqref="Q60:R60 AK60:AL60" xr:uid="{77944EFA-9E6A-4D09-A09A-5952D764D9B2}">
      <formula1>"令和"</formula1>
    </dataValidation>
  </dataValidations>
  <printOptions horizontalCentered="1"/>
  <pageMargins left="0.6692913385826772" right="0.6692913385826772" top="0.74803149606299213" bottom="0.74803149606299213" header="0.31496062992125984" footer="0.31496062992125984"/>
  <pageSetup paperSize="9" scale="96" fitToHeight="0" orientation="portrait" r:id="rId1"/>
  <rowBreaks count="1" manualBreakCount="1">
    <brk id="35" max="5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BD46"/>
  <sheetViews>
    <sheetView showGridLines="0" view="pageBreakPreview" topLeftCell="A22" zoomScaleNormal="100" zoomScaleSheetLayoutView="100" workbookViewId="0">
      <selection activeCell="N49" sqref="N49"/>
    </sheetView>
  </sheetViews>
  <sheetFormatPr defaultColWidth="1.6640625" defaultRowHeight="19.5" customHeight="1"/>
  <cols>
    <col min="1" max="16384" width="1.6640625" style="27"/>
  </cols>
  <sheetData>
    <row r="1" spans="1:56" ht="19.5" customHeight="1">
      <c r="AP1" s="649" t="s">
        <v>256</v>
      </c>
      <c r="AQ1" s="649"/>
      <c r="AR1" s="649"/>
      <c r="AS1" s="649"/>
      <c r="AT1" s="649"/>
      <c r="AU1" s="649"/>
      <c r="AV1" s="649"/>
      <c r="AW1" s="649"/>
      <c r="AX1" s="649"/>
      <c r="AY1" s="649"/>
      <c r="AZ1" s="649"/>
      <c r="BD1" s="82" t="s">
        <v>168</v>
      </c>
    </row>
    <row r="2" spans="1:56" ht="19.5" customHeight="1">
      <c r="A2" s="541" t="s">
        <v>257</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c r="AN2" s="541"/>
      <c r="AO2" s="541"/>
      <c r="AP2" s="541"/>
      <c r="AQ2" s="541"/>
      <c r="AR2" s="541"/>
      <c r="AS2" s="541"/>
      <c r="AT2" s="541"/>
      <c r="AU2" s="541"/>
      <c r="AV2" s="541"/>
      <c r="AW2" s="541"/>
      <c r="AX2" s="541"/>
      <c r="AY2" s="541"/>
      <c r="AZ2" s="541"/>
      <c r="BD2" s="83" t="s">
        <v>258</v>
      </c>
    </row>
    <row r="3" spans="1:56" ht="19.5" customHeight="1">
      <c r="A3" s="429" t="s">
        <v>259</v>
      </c>
      <c r="B3" s="367"/>
      <c r="C3" s="367"/>
      <c r="D3" s="367"/>
      <c r="E3" s="367"/>
      <c r="F3" s="367"/>
      <c r="G3" s="367"/>
      <c r="H3" s="367"/>
      <c r="I3" s="367"/>
      <c r="J3" s="368"/>
      <c r="K3" s="378">
        <f>'様式３－２－１'!N3</f>
        <v>0</v>
      </c>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c r="AW3" s="379"/>
      <c r="AX3" s="379"/>
      <c r="AY3" s="379"/>
      <c r="AZ3" s="380"/>
    </row>
    <row r="4" spans="1:56" ht="19.5" customHeight="1">
      <c r="A4" s="108" t="s">
        <v>260</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6"/>
    </row>
    <row r="5" spans="1:56" ht="18.75" customHeight="1">
      <c r="A5" s="109"/>
      <c r="AZ5" s="28"/>
    </row>
    <row r="6" spans="1:56" ht="18.75" customHeight="1">
      <c r="A6" s="109"/>
      <c r="AZ6" s="28"/>
    </row>
    <row r="7" spans="1:56" ht="18.75" customHeight="1">
      <c r="A7" s="109"/>
      <c r="AZ7" s="28"/>
    </row>
    <row r="8" spans="1:56" ht="18.75" customHeight="1">
      <c r="A8" s="109"/>
      <c r="AZ8" s="28"/>
    </row>
    <row r="9" spans="1:56" ht="18.75" customHeight="1">
      <c r="A9" s="109"/>
      <c r="AZ9" s="28"/>
    </row>
    <row r="10" spans="1:56" ht="18.75" customHeight="1">
      <c r="A10" s="109"/>
      <c r="AZ10" s="28"/>
    </row>
    <row r="11" spans="1:56" ht="18.75" customHeight="1">
      <c r="A11" s="109"/>
      <c r="AZ11" s="28"/>
    </row>
    <row r="12" spans="1:56" ht="18.75" customHeight="1">
      <c r="A12" s="109"/>
      <c r="AZ12" s="28"/>
    </row>
    <row r="13" spans="1:56" ht="18.75" customHeight="1">
      <c r="A13" s="109"/>
      <c r="AZ13" s="28"/>
    </row>
    <row r="14" spans="1:56" ht="18.75" customHeight="1">
      <c r="A14" s="109"/>
      <c r="AZ14" s="28"/>
    </row>
    <row r="15" spans="1:56" ht="18.75" customHeight="1">
      <c r="A15" s="109"/>
      <c r="AZ15" s="28"/>
    </row>
    <row r="16" spans="1:56" ht="18.75" customHeight="1">
      <c r="A16" s="109"/>
      <c r="AZ16" s="28"/>
    </row>
    <row r="17" spans="1:52" ht="18.75" customHeight="1">
      <c r="A17" s="109"/>
      <c r="AZ17" s="28"/>
    </row>
    <row r="18" spans="1:52" ht="18.75" customHeight="1">
      <c r="A18" s="109"/>
      <c r="AZ18" s="28"/>
    </row>
    <row r="19" spans="1:52" ht="18.75" customHeight="1">
      <c r="A19" s="109"/>
      <c r="AZ19" s="28"/>
    </row>
    <row r="20" spans="1:52" ht="18.75" customHeight="1">
      <c r="A20" s="109"/>
      <c r="AZ20" s="28"/>
    </row>
    <row r="21" spans="1:52" ht="18.75" customHeight="1">
      <c r="A21" s="109"/>
      <c r="AZ21" s="28"/>
    </row>
    <row r="22" spans="1:52" ht="18.75" customHeight="1">
      <c r="A22" s="109"/>
      <c r="AZ22" s="28"/>
    </row>
    <row r="23" spans="1:52" ht="18.75" customHeight="1">
      <c r="A23" s="109"/>
      <c r="AZ23" s="28"/>
    </row>
    <row r="24" spans="1:52" ht="18.75" customHeight="1">
      <c r="A24" s="109"/>
      <c r="AZ24" s="28"/>
    </row>
    <row r="25" spans="1:52" ht="18.75" customHeight="1">
      <c r="A25" s="109"/>
      <c r="AZ25" s="28"/>
    </row>
    <row r="26" spans="1:52" ht="18.75" customHeight="1">
      <c r="A26" s="109"/>
      <c r="AZ26" s="28"/>
    </row>
    <row r="27" spans="1:52" ht="18.75" customHeight="1">
      <c r="A27" s="109"/>
      <c r="AZ27" s="28"/>
    </row>
    <row r="28" spans="1:52" ht="18.75" customHeight="1">
      <c r="A28" s="109"/>
      <c r="AZ28" s="28"/>
    </row>
    <row r="29" spans="1:52" ht="18.75" customHeight="1">
      <c r="A29" s="109"/>
      <c r="AZ29" s="28"/>
    </row>
    <row r="30" spans="1:52" ht="18.75" customHeight="1">
      <c r="A30" s="109"/>
      <c r="AZ30" s="28"/>
    </row>
    <row r="31" spans="1:52" ht="18.75" customHeight="1">
      <c r="A31" s="109"/>
      <c r="AZ31" s="28"/>
    </row>
    <row r="32" spans="1:52" ht="18.75" customHeight="1">
      <c r="A32" s="109"/>
      <c r="AZ32" s="28"/>
    </row>
    <row r="33" spans="1:52" ht="18.75" customHeight="1">
      <c r="A33" s="109"/>
      <c r="AZ33" s="28"/>
    </row>
    <row r="34" spans="1:52" ht="18.75" customHeight="1">
      <c r="A34" s="109"/>
      <c r="AZ34" s="28"/>
    </row>
    <row r="35" spans="1:52" ht="18.75" customHeight="1">
      <c r="A35" s="109"/>
      <c r="AZ35" s="28"/>
    </row>
    <row r="36" spans="1:52" ht="18.75" customHeight="1">
      <c r="A36" s="109"/>
      <c r="AZ36" s="28"/>
    </row>
    <row r="37" spans="1:52" ht="18.75" customHeight="1">
      <c r="A37" s="109"/>
      <c r="AZ37" s="28"/>
    </row>
    <row r="38" spans="1:52" ht="18.75" customHeight="1">
      <c r="A38" s="109"/>
      <c r="AZ38" s="28"/>
    </row>
    <row r="39" spans="1:52" ht="18.75" customHeight="1">
      <c r="A39" s="109"/>
      <c r="AZ39" s="28"/>
    </row>
    <row r="40" spans="1:52" ht="18.75" customHeight="1">
      <c r="A40" s="109"/>
      <c r="AZ40" s="28"/>
    </row>
    <row r="41" spans="1:52" ht="18.75" customHeight="1">
      <c r="A41" s="109"/>
      <c r="AZ41" s="28"/>
    </row>
    <row r="42" spans="1:52" ht="18.75" customHeight="1">
      <c r="A42" s="109"/>
      <c r="AZ42" s="28"/>
    </row>
    <row r="43" spans="1:52" ht="18.75" customHeight="1">
      <c r="A43" s="109"/>
      <c r="AZ43" s="28"/>
    </row>
    <row r="44" spans="1:52" ht="18.75" customHeight="1">
      <c r="A44" s="109"/>
      <c r="AZ44" s="28"/>
    </row>
    <row r="45" spans="1:52" ht="18.75" customHeight="1">
      <c r="A45" s="110" t="s">
        <v>261</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30"/>
    </row>
    <row r="46" spans="1:52" ht="14.25" customHeight="1"/>
  </sheetData>
  <mergeCells count="4">
    <mergeCell ref="K3:AZ3"/>
    <mergeCell ref="A3:J3"/>
    <mergeCell ref="A2:AZ2"/>
    <mergeCell ref="AP1:AZ1"/>
  </mergeCells>
  <phoneticPr fontId="1"/>
  <printOptions horizontalCentered="1"/>
  <pageMargins left="0.6692913385826772" right="0.66929133858267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B7401-7538-46ED-8EF8-8874E642D7C2}">
  <sheetPr codeName="Sheet8"/>
  <dimension ref="A1:CI11"/>
  <sheetViews>
    <sheetView showGridLines="0" view="pageBreakPreview" zoomScale="115" zoomScaleNormal="100" zoomScaleSheetLayoutView="115" zoomScalePageLayoutView="85" workbookViewId="0">
      <selection activeCell="BD1" sqref="BD1"/>
    </sheetView>
  </sheetViews>
  <sheetFormatPr defaultColWidth="1.6640625" defaultRowHeight="16.5" customHeight="1"/>
  <cols>
    <col min="1" max="55" width="1.6640625" style="83"/>
    <col min="56" max="56" width="7.44140625" style="83" bestFit="1" customWidth="1"/>
    <col min="57" max="78" width="1.6640625" style="83"/>
    <col min="79" max="81" width="5.44140625" style="83" bestFit="1" customWidth="1"/>
    <col min="82" max="84" width="4.44140625" style="83" bestFit="1" customWidth="1"/>
    <col min="85" max="16384" width="1.6640625" style="83"/>
  </cols>
  <sheetData>
    <row r="1" spans="1:87" s="27" customFormat="1" ht="19.5" customHeight="1">
      <c r="AP1" s="649" t="s">
        <v>11</v>
      </c>
      <c r="AQ1" s="649"/>
      <c r="AR1" s="649"/>
      <c r="AS1" s="649"/>
      <c r="AT1" s="649"/>
      <c r="AU1" s="649"/>
      <c r="AV1" s="649"/>
      <c r="AW1" s="649"/>
      <c r="AX1" s="649"/>
      <c r="AY1" s="649"/>
      <c r="AZ1" s="649"/>
      <c r="BD1" s="27">
        <f>IF(COUNTA(N6:U11)=6,"○",)</f>
        <v>0</v>
      </c>
    </row>
    <row r="2" spans="1:87" s="27" customFormat="1" ht="19.5" customHeight="1">
      <c r="AP2" s="173"/>
      <c r="AQ2" s="173"/>
      <c r="AR2" s="173"/>
      <c r="AS2" s="173"/>
      <c r="AT2" s="173"/>
      <c r="AU2" s="173"/>
      <c r="AV2" s="173"/>
      <c r="AW2" s="173"/>
      <c r="AX2" s="173"/>
      <c r="AY2" s="173"/>
      <c r="AZ2" s="173" t="s">
        <v>262</v>
      </c>
      <c r="BD2" s="27" t="s">
        <v>263</v>
      </c>
    </row>
    <row r="3" spans="1:87" ht="19.649999999999999" customHeight="1">
      <c r="A3" s="83" t="s">
        <v>264</v>
      </c>
      <c r="X3" s="114"/>
      <c r="BD3" s="83" t="s">
        <v>265</v>
      </c>
    </row>
    <row r="4" spans="1:87" s="115" customFormat="1" ht="19.649999999999999" customHeight="1">
      <c r="C4" s="115" t="s">
        <v>266</v>
      </c>
      <c r="D4" s="575"/>
      <c r="E4" s="575"/>
      <c r="F4" s="575"/>
      <c r="G4" s="674" t="s">
        <v>15</v>
      </c>
      <c r="H4" s="674"/>
      <c r="I4" s="674"/>
      <c r="J4" s="674" t="s">
        <v>16</v>
      </c>
      <c r="K4" s="674"/>
      <c r="L4" s="674"/>
      <c r="M4" s="674" t="s">
        <v>17</v>
      </c>
      <c r="N4" s="674"/>
      <c r="O4" s="674"/>
      <c r="P4" s="575" t="s">
        <v>187</v>
      </c>
      <c r="Q4" s="575"/>
      <c r="R4" s="575"/>
      <c r="S4" s="575"/>
      <c r="T4" s="575"/>
      <c r="U4" s="674" t="s">
        <v>15</v>
      </c>
      <c r="V4" s="674"/>
      <c r="W4" s="674"/>
      <c r="X4" s="674" t="s">
        <v>16</v>
      </c>
      <c r="Y4" s="674"/>
      <c r="Z4" s="674"/>
      <c r="AA4" s="674" t="s">
        <v>17</v>
      </c>
      <c r="AB4" s="674"/>
      <c r="AC4" s="674"/>
      <c r="AD4" s="83" t="s">
        <v>267</v>
      </c>
      <c r="BD4" s="82" t="str">
        <f>IF(COUNTA(N6:N11)=6,"","6月分記載してください。")</f>
        <v>6月分記載してください。</v>
      </c>
      <c r="CA4" s="83"/>
      <c r="CB4" s="83"/>
      <c r="CC4" s="83"/>
      <c r="CD4" s="83"/>
      <c r="CE4" s="83"/>
      <c r="CF4" s="83"/>
      <c r="CG4" s="83"/>
      <c r="CH4" s="83"/>
      <c r="CI4" s="83"/>
    </row>
    <row r="5" spans="1:87" ht="16.5" customHeight="1">
      <c r="A5" s="429" t="s">
        <v>268</v>
      </c>
      <c r="B5" s="367"/>
      <c r="C5" s="367"/>
      <c r="D5" s="367"/>
      <c r="E5" s="367"/>
      <c r="F5" s="367"/>
      <c r="G5" s="367"/>
      <c r="H5" s="367"/>
      <c r="I5" s="367"/>
      <c r="J5" s="367"/>
      <c r="K5" s="367"/>
      <c r="L5" s="367"/>
      <c r="M5" s="368"/>
      <c r="N5" s="429" t="s">
        <v>269</v>
      </c>
      <c r="O5" s="367"/>
      <c r="P5" s="367"/>
      <c r="Q5" s="367"/>
      <c r="R5" s="367"/>
      <c r="S5" s="367"/>
      <c r="T5" s="367"/>
      <c r="U5" s="367"/>
      <c r="V5" s="367"/>
      <c r="W5" s="368"/>
      <c r="X5" s="429" t="s">
        <v>270</v>
      </c>
      <c r="Y5" s="367"/>
      <c r="Z5" s="367"/>
      <c r="AA5" s="367"/>
      <c r="AB5" s="367"/>
      <c r="AC5" s="367"/>
      <c r="AD5" s="367"/>
      <c r="AE5" s="367"/>
      <c r="AF5" s="367"/>
      <c r="AG5" s="368"/>
      <c r="AH5" s="429" t="s">
        <v>271</v>
      </c>
      <c r="AI5" s="367"/>
      <c r="AJ5" s="367"/>
      <c r="AK5" s="367"/>
      <c r="AL5" s="367"/>
      <c r="AM5" s="367"/>
      <c r="AN5" s="367"/>
      <c r="AO5" s="367"/>
      <c r="AP5" s="367"/>
      <c r="AQ5" s="368"/>
      <c r="AR5" s="429" t="s">
        <v>248</v>
      </c>
      <c r="AS5" s="367"/>
      <c r="AT5" s="367"/>
      <c r="AU5" s="367"/>
      <c r="AV5" s="367"/>
      <c r="AW5" s="367"/>
      <c r="AX5" s="367"/>
      <c r="AY5" s="368"/>
    </row>
    <row r="6" spans="1:87" ht="16.5" customHeight="1">
      <c r="A6" s="429"/>
      <c r="B6" s="367"/>
      <c r="C6" s="367"/>
      <c r="D6" s="367"/>
      <c r="E6" s="367"/>
      <c r="F6" s="367"/>
      <c r="G6" s="367"/>
      <c r="H6" s="32" t="s">
        <v>55</v>
      </c>
      <c r="I6" s="32"/>
      <c r="J6" s="367"/>
      <c r="K6" s="367"/>
      <c r="L6" s="32" t="s">
        <v>56</v>
      </c>
      <c r="M6" s="33"/>
      <c r="N6" s="429"/>
      <c r="O6" s="367"/>
      <c r="P6" s="367"/>
      <c r="Q6" s="367"/>
      <c r="R6" s="367"/>
      <c r="S6" s="367"/>
      <c r="T6" s="367"/>
      <c r="U6" s="367"/>
      <c r="V6" s="367" t="s">
        <v>272</v>
      </c>
      <c r="W6" s="367"/>
      <c r="X6" s="429"/>
      <c r="Y6" s="367"/>
      <c r="Z6" s="367"/>
      <c r="AA6" s="367"/>
      <c r="AB6" s="367"/>
      <c r="AC6" s="367"/>
      <c r="AD6" s="367"/>
      <c r="AE6" s="367"/>
      <c r="AF6" s="367" t="s">
        <v>272</v>
      </c>
      <c r="AG6" s="367"/>
      <c r="AH6" s="429"/>
      <c r="AI6" s="367"/>
      <c r="AJ6" s="367"/>
      <c r="AK6" s="367"/>
      <c r="AL6" s="367"/>
      <c r="AM6" s="367"/>
      <c r="AN6" s="367"/>
      <c r="AO6" s="367"/>
      <c r="AP6" s="367" t="s">
        <v>272</v>
      </c>
      <c r="AQ6" s="367"/>
      <c r="AR6" s="429"/>
      <c r="AS6" s="367"/>
      <c r="AT6" s="367"/>
      <c r="AU6" s="367"/>
      <c r="AV6" s="367"/>
      <c r="AW6" s="367"/>
      <c r="AX6" s="367"/>
      <c r="AY6" s="368"/>
      <c r="BD6" s="83" t="str">
        <f>IF(J6&gt;0,IF(N6&gt;=5,"","要件を満たしません。各月５台以上持込検査をしている必要があります。"),"")</f>
        <v/>
      </c>
    </row>
    <row r="7" spans="1:87" ht="16.5" customHeight="1">
      <c r="A7" s="429"/>
      <c r="B7" s="367"/>
      <c r="C7" s="367"/>
      <c r="D7" s="367"/>
      <c r="E7" s="367"/>
      <c r="F7" s="367"/>
      <c r="G7" s="367"/>
      <c r="H7" s="32" t="s">
        <v>55</v>
      </c>
      <c r="I7" s="32"/>
      <c r="J7" s="367"/>
      <c r="K7" s="367"/>
      <c r="L7" s="32" t="s">
        <v>56</v>
      </c>
      <c r="M7" s="33"/>
      <c r="N7" s="429"/>
      <c r="O7" s="367"/>
      <c r="P7" s="367"/>
      <c r="Q7" s="367"/>
      <c r="R7" s="367"/>
      <c r="S7" s="367"/>
      <c r="T7" s="367"/>
      <c r="U7" s="367"/>
      <c r="V7" s="367" t="s">
        <v>272</v>
      </c>
      <c r="W7" s="367"/>
      <c r="X7" s="429"/>
      <c r="Y7" s="367"/>
      <c r="Z7" s="367"/>
      <c r="AA7" s="367"/>
      <c r="AB7" s="367"/>
      <c r="AC7" s="367"/>
      <c r="AD7" s="367"/>
      <c r="AE7" s="367"/>
      <c r="AF7" s="367" t="s">
        <v>272</v>
      </c>
      <c r="AG7" s="367"/>
      <c r="AH7" s="429"/>
      <c r="AI7" s="367"/>
      <c r="AJ7" s="367"/>
      <c r="AK7" s="367"/>
      <c r="AL7" s="367"/>
      <c r="AM7" s="367"/>
      <c r="AN7" s="367"/>
      <c r="AO7" s="367"/>
      <c r="AP7" s="367" t="s">
        <v>272</v>
      </c>
      <c r="AQ7" s="367"/>
      <c r="AR7" s="429"/>
      <c r="AS7" s="367"/>
      <c r="AT7" s="367"/>
      <c r="AU7" s="367"/>
      <c r="AV7" s="367"/>
      <c r="AW7" s="367"/>
      <c r="AX7" s="367"/>
      <c r="AY7" s="368"/>
      <c r="BD7" s="83" t="str">
        <f t="shared" ref="BD7:BD11" si="0">IF(J7&gt;0,IF(N7&gt;=5,"","要件を満たしません。各月５台以上持込検査をしている必要があります。"),"")</f>
        <v/>
      </c>
    </row>
    <row r="8" spans="1:87" ht="16.5" customHeight="1">
      <c r="A8" s="429"/>
      <c r="B8" s="367"/>
      <c r="C8" s="367"/>
      <c r="D8" s="367"/>
      <c r="E8" s="367"/>
      <c r="F8" s="367"/>
      <c r="G8" s="367"/>
      <c r="H8" s="32" t="s">
        <v>55</v>
      </c>
      <c r="I8" s="32"/>
      <c r="J8" s="367"/>
      <c r="K8" s="367"/>
      <c r="L8" s="32" t="s">
        <v>56</v>
      </c>
      <c r="M8" s="33"/>
      <c r="N8" s="429"/>
      <c r="O8" s="367"/>
      <c r="P8" s="367"/>
      <c r="Q8" s="367"/>
      <c r="R8" s="367"/>
      <c r="S8" s="367"/>
      <c r="T8" s="367"/>
      <c r="U8" s="367"/>
      <c r="V8" s="367" t="s">
        <v>272</v>
      </c>
      <c r="W8" s="367"/>
      <c r="X8" s="429"/>
      <c r="Y8" s="367"/>
      <c r="Z8" s="367"/>
      <c r="AA8" s="367"/>
      <c r="AB8" s="367"/>
      <c r="AC8" s="367"/>
      <c r="AD8" s="367"/>
      <c r="AE8" s="367"/>
      <c r="AF8" s="367" t="s">
        <v>272</v>
      </c>
      <c r="AG8" s="367"/>
      <c r="AH8" s="429"/>
      <c r="AI8" s="367"/>
      <c r="AJ8" s="367"/>
      <c r="AK8" s="367"/>
      <c r="AL8" s="367"/>
      <c r="AM8" s="367"/>
      <c r="AN8" s="367"/>
      <c r="AO8" s="367"/>
      <c r="AP8" s="367" t="s">
        <v>272</v>
      </c>
      <c r="AQ8" s="367"/>
      <c r="AR8" s="429"/>
      <c r="AS8" s="367"/>
      <c r="AT8" s="367"/>
      <c r="AU8" s="367"/>
      <c r="AV8" s="367"/>
      <c r="AW8" s="367"/>
      <c r="AX8" s="367"/>
      <c r="AY8" s="368"/>
      <c r="BD8" s="83" t="str">
        <f>IF(J8&gt;0,IF(N8&gt;=5,"","要件を満たしません。各月５台以上持込検査をしている必要があります。"),"")</f>
        <v/>
      </c>
    </row>
    <row r="9" spans="1:87" ht="16.5" customHeight="1">
      <c r="A9" s="429"/>
      <c r="B9" s="367"/>
      <c r="C9" s="367"/>
      <c r="D9" s="367"/>
      <c r="E9" s="367"/>
      <c r="F9" s="367"/>
      <c r="G9" s="367"/>
      <c r="H9" s="32" t="s">
        <v>55</v>
      </c>
      <c r="I9" s="32"/>
      <c r="J9" s="367"/>
      <c r="K9" s="367"/>
      <c r="L9" s="32" t="s">
        <v>56</v>
      </c>
      <c r="M9" s="33"/>
      <c r="N9" s="429"/>
      <c r="O9" s="367"/>
      <c r="P9" s="367"/>
      <c r="Q9" s="367"/>
      <c r="R9" s="367"/>
      <c r="S9" s="367"/>
      <c r="T9" s="367"/>
      <c r="U9" s="367"/>
      <c r="V9" s="367" t="s">
        <v>272</v>
      </c>
      <c r="W9" s="367"/>
      <c r="X9" s="429"/>
      <c r="Y9" s="367"/>
      <c r="Z9" s="367"/>
      <c r="AA9" s="367"/>
      <c r="AB9" s="367"/>
      <c r="AC9" s="367"/>
      <c r="AD9" s="367"/>
      <c r="AE9" s="367"/>
      <c r="AF9" s="367" t="s">
        <v>272</v>
      </c>
      <c r="AG9" s="367"/>
      <c r="AH9" s="429"/>
      <c r="AI9" s="367"/>
      <c r="AJ9" s="367"/>
      <c r="AK9" s="367"/>
      <c r="AL9" s="367"/>
      <c r="AM9" s="367"/>
      <c r="AN9" s="367"/>
      <c r="AO9" s="367"/>
      <c r="AP9" s="367" t="s">
        <v>272</v>
      </c>
      <c r="AQ9" s="367"/>
      <c r="AR9" s="429"/>
      <c r="AS9" s="367"/>
      <c r="AT9" s="367"/>
      <c r="AU9" s="367"/>
      <c r="AV9" s="367"/>
      <c r="AW9" s="367"/>
      <c r="AX9" s="367"/>
      <c r="AY9" s="368"/>
      <c r="BD9" s="83" t="str">
        <f>IF(J9&gt;0,IF(N9&gt;=5,"","要件を満たしません。各月５台以上持込検査をしている必要があります。"),"")</f>
        <v/>
      </c>
    </row>
    <row r="10" spans="1:87" ht="16.5" customHeight="1">
      <c r="A10" s="429"/>
      <c r="B10" s="367"/>
      <c r="C10" s="367"/>
      <c r="D10" s="367"/>
      <c r="E10" s="367"/>
      <c r="F10" s="367"/>
      <c r="G10" s="367"/>
      <c r="H10" s="32" t="s">
        <v>55</v>
      </c>
      <c r="I10" s="32"/>
      <c r="J10" s="367"/>
      <c r="K10" s="367"/>
      <c r="L10" s="32" t="s">
        <v>56</v>
      </c>
      <c r="M10" s="33"/>
      <c r="N10" s="429"/>
      <c r="O10" s="367"/>
      <c r="P10" s="367"/>
      <c r="Q10" s="367"/>
      <c r="R10" s="367"/>
      <c r="S10" s="367"/>
      <c r="T10" s="367"/>
      <c r="U10" s="367"/>
      <c r="V10" s="367" t="s">
        <v>272</v>
      </c>
      <c r="W10" s="367"/>
      <c r="X10" s="429"/>
      <c r="Y10" s="367"/>
      <c r="Z10" s="367"/>
      <c r="AA10" s="367"/>
      <c r="AB10" s="367"/>
      <c r="AC10" s="367"/>
      <c r="AD10" s="367"/>
      <c r="AE10" s="367"/>
      <c r="AF10" s="367" t="s">
        <v>272</v>
      </c>
      <c r="AG10" s="367"/>
      <c r="AH10" s="429"/>
      <c r="AI10" s="367"/>
      <c r="AJ10" s="367"/>
      <c r="AK10" s="367"/>
      <c r="AL10" s="367"/>
      <c r="AM10" s="367"/>
      <c r="AN10" s="367"/>
      <c r="AO10" s="367"/>
      <c r="AP10" s="367" t="s">
        <v>272</v>
      </c>
      <c r="AQ10" s="367"/>
      <c r="AR10" s="429"/>
      <c r="AS10" s="367"/>
      <c r="AT10" s="367"/>
      <c r="AU10" s="367"/>
      <c r="AV10" s="367"/>
      <c r="AW10" s="367"/>
      <c r="AX10" s="367"/>
      <c r="AY10" s="368"/>
      <c r="BD10" s="83" t="str">
        <f t="shared" si="0"/>
        <v/>
      </c>
    </row>
    <row r="11" spans="1:87" ht="16.5" customHeight="1">
      <c r="A11" s="429"/>
      <c r="B11" s="367"/>
      <c r="C11" s="367"/>
      <c r="D11" s="367"/>
      <c r="E11" s="367"/>
      <c r="F11" s="367"/>
      <c r="G11" s="367"/>
      <c r="H11" s="32" t="s">
        <v>55</v>
      </c>
      <c r="I11" s="32"/>
      <c r="J11" s="367"/>
      <c r="K11" s="367"/>
      <c r="L11" s="32" t="s">
        <v>56</v>
      </c>
      <c r="M11" s="33"/>
      <c r="N11" s="429"/>
      <c r="O11" s="367"/>
      <c r="P11" s="367"/>
      <c r="Q11" s="367"/>
      <c r="R11" s="367"/>
      <c r="S11" s="367"/>
      <c r="T11" s="367"/>
      <c r="U11" s="367"/>
      <c r="V11" s="367" t="s">
        <v>272</v>
      </c>
      <c r="W11" s="367"/>
      <c r="X11" s="429"/>
      <c r="Y11" s="367"/>
      <c r="Z11" s="367"/>
      <c r="AA11" s="367"/>
      <c r="AB11" s="367"/>
      <c r="AC11" s="367"/>
      <c r="AD11" s="367"/>
      <c r="AE11" s="367"/>
      <c r="AF11" s="367" t="s">
        <v>272</v>
      </c>
      <c r="AG11" s="367"/>
      <c r="AH11" s="429"/>
      <c r="AI11" s="367"/>
      <c r="AJ11" s="367"/>
      <c r="AK11" s="367"/>
      <c r="AL11" s="367"/>
      <c r="AM11" s="367"/>
      <c r="AN11" s="367"/>
      <c r="AO11" s="367"/>
      <c r="AP11" s="367" t="s">
        <v>272</v>
      </c>
      <c r="AQ11" s="367"/>
      <c r="AR11" s="429"/>
      <c r="AS11" s="367"/>
      <c r="AT11" s="367"/>
      <c r="AU11" s="367"/>
      <c r="AV11" s="367"/>
      <c r="AW11" s="367"/>
      <c r="AX11" s="367"/>
      <c r="AY11" s="368"/>
      <c r="BD11" s="83" t="str">
        <f t="shared" si="0"/>
        <v/>
      </c>
    </row>
  </sheetData>
  <mergeCells count="69">
    <mergeCell ref="A8:G8"/>
    <mergeCell ref="A9:G9"/>
    <mergeCell ref="AH10:AO10"/>
    <mergeCell ref="J6:K6"/>
    <mergeCell ref="J7:K7"/>
    <mergeCell ref="V9:W9"/>
    <mergeCell ref="AF10:AG10"/>
    <mergeCell ref="J10:K10"/>
    <mergeCell ref="N10:U10"/>
    <mergeCell ref="AF9:AG9"/>
    <mergeCell ref="AH9:AO9"/>
    <mergeCell ref="V10:W10"/>
    <mergeCell ref="X10:AE10"/>
    <mergeCell ref="A5:M5"/>
    <mergeCell ref="N5:W5"/>
    <mergeCell ref="X5:AG5"/>
    <mergeCell ref="AP7:AQ7"/>
    <mergeCell ref="A6:G6"/>
    <mergeCell ref="A7:G7"/>
    <mergeCell ref="AP1:AZ1"/>
    <mergeCell ref="AA4:AC4"/>
    <mergeCell ref="AH7:AO7"/>
    <mergeCell ref="AH5:AQ5"/>
    <mergeCell ref="AR5:AY5"/>
    <mergeCell ref="AR7:AY7"/>
    <mergeCell ref="AH6:AO6"/>
    <mergeCell ref="AP6:AQ6"/>
    <mergeCell ref="AR6:AY6"/>
    <mergeCell ref="D4:F4"/>
    <mergeCell ref="G4:I4"/>
    <mergeCell ref="J4:L4"/>
    <mergeCell ref="M4:O4"/>
    <mergeCell ref="P4:Q4"/>
    <mergeCell ref="R4:T4"/>
    <mergeCell ref="U4:W4"/>
    <mergeCell ref="X4:Z4"/>
    <mergeCell ref="X7:AE7"/>
    <mergeCell ref="AF7:AG7"/>
    <mergeCell ref="N6:U6"/>
    <mergeCell ref="V6:W6"/>
    <mergeCell ref="X6:AE6"/>
    <mergeCell ref="AF6:AG6"/>
    <mergeCell ref="N7:U7"/>
    <mergeCell ref="V7:W7"/>
    <mergeCell ref="AR9:AY9"/>
    <mergeCell ref="J8:K8"/>
    <mergeCell ref="N8:U8"/>
    <mergeCell ref="V8:W8"/>
    <mergeCell ref="X8:AE8"/>
    <mergeCell ref="AF8:AG8"/>
    <mergeCell ref="AH8:AO8"/>
    <mergeCell ref="AP8:AQ8"/>
    <mergeCell ref="AR8:AY8"/>
    <mergeCell ref="J9:K9"/>
    <mergeCell ref="N9:U9"/>
    <mergeCell ref="X9:AE9"/>
    <mergeCell ref="AP9:AQ9"/>
    <mergeCell ref="AP10:AQ10"/>
    <mergeCell ref="AR10:AY10"/>
    <mergeCell ref="A10:G10"/>
    <mergeCell ref="A11:G11"/>
    <mergeCell ref="J11:K11"/>
    <mergeCell ref="N11:U11"/>
    <mergeCell ref="V11:W11"/>
    <mergeCell ref="AR11:AY11"/>
    <mergeCell ref="AF11:AG11"/>
    <mergeCell ref="AH11:AO11"/>
    <mergeCell ref="AP11:AQ11"/>
    <mergeCell ref="X11:AE11"/>
  </mergeCells>
  <phoneticPr fontId="1"/>
  <dataValidations count="6">
    <dataValidation type="list" showInputMessage="1" showErrorMessage="1" sqref="R4:T4 D4:F4" xr:uid="{A3D998CF-3652-44C7-BE7F-1AA81D526466}">
      <formula1>"　,令和"</formula1>
    </dataValidation>
    <dataValidation type="list" showInputMessage="1" showErrorMessage="1" sqref="U4:W4 G4:I4" xr:uid="{E6D8AC7B-8391-4113-A8DC-D54BEA14868E}">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X4:Z4 J4:L4" xr:uid="{BD974BB0-DB2A-4C67-894C-6542274E5CAD}">
      <formula1>"月,1月,2月,3月,4月,5月,6月,7月,8月,9月,10月,11月,12月"</formula1>
    </dataValidation>
    <dataValidation type="list" showInputMessage="1" showErrorMessage="1" sqref="M4:O4 AA4:AC4" xr:uid="{28AA7E65-5CFF-43FE-9877-8599C9429E7C}">
      <formula1>"日,1日,2日,3日,4日,5日,6日,7日,8日,9日,10日,11日,12日,13日,14日,15日,16日,17日,18日,19日,20日,21日,22日,23日,24日,25日,26日,27日,28日,29日,30日,31日"</formula1>
    </dataValidation>
    <dataValidation type="list" showInputMessage="1" showErrorMessage="1" sqref="J6:K11" xr:uid="{00000000-0002-0000-0300-000002000000}">
      <formula1>"1,2,3,4,5,6,7,8,9,10,11,12"</formula1>
    </dataValidation>
    <dataValidation type="whole" allowBlank="1" showInputMessage="1" showErrorMessage="1" sqref="X6:AE11 AH6:AO11 N6:U11" xr:uid="{A807E0FA-02F3-45ED-8F35-684C0A24DFC4}">
      <formula1>0</formula1>
      <formula2>99999</formula2>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60</vt:i4>
      </vt:variant>
    </vt:vector>
  </HeadingPairs>
  <TitlesOfParts>
    <vt:vector size="74" baseType="lpstr">
      <vt:lpstr>簡易統計用データ</vt:lpstr>
      <vt:lpstr>様式１</vt:lpstr>
      <vt:lpstr>1-1（前々）</vt:lpstr>
      <vt:lpstr>様式２</vt:lpstr>
      <vt:lpstr>1-2 （前々）</vt:lpstr>
      <vt:lpstr>様式３－１</vt:lpstr>
      <vt:lpstr>様式３－２－１</vt:lpstr>
      <vt:lpstr>様式３－２－２</vt:lpstr>
      <vt:lpstr>様式４</vt:lpstr>
      <vt:lpstr>※ファイル添付※</vt:lpstr>
      <vt:lpstr>Sheet2</vt:lpstr>
      <vt:lpstr>2-1 (改正前)</vt:lpstr>
      <vt:lpstr>5-1（改正前）</vt:lpstr>
      <vt:lpstr>5-2 (改正前)</vt:lpstr>
      <vt:lpstr>※ファイル添付※!Print_Area</vt:lpstr>
      <vt:lpstr>'1-1（前々）'!Print_Area</vt:lpstr>
      <vt:lpstr>様式１!Print_Area</vt:lpstr>
      <vt:lpstr>様式２!Print_Area</vt:lpstr>
      <vt:lpstr>'様式３－１'!Print_Area</vt:lpstr>
      <vt:lpstr>'様式３－２－１'!Print_Area</vt:lpstr>
      <vt:lpstr>'様式３－２－２'!Print_Area</vt:lpstr>
      <vt:lpstr>様式４!Print_Area</vt:lpstr>
      <vt:lpstr>愛知県</vt:lpstr>
      <vt:lpstr>愛媛県</vt:lpstr>
      <vt:lpstr>一級</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三級</vt:lpstr>
      <vt:lpstr>三重県</vt:lpstr>
      <vt:lpstr>山形県</vt:lpstr>
      <vt:lpstr>山口県</vt:lpstr>
      <vt:lpstr>山梨県</vt:lpstr>
      <vt:lpstr>滋賀県</vt:lpstr>
      <vt:lpstr>自動車車体</vt:lpstr>
      <vt:lpstr>自動車電気</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二級</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2025-06-27T01:17:21Z</dcterms:created>
  <dcterms:modified xsi:type="dcterms:W3CDTF">2025-06-27T01:28:35Z</dcterms:modified>
  <cp:category/>
  <cp:contentStatus/>
</cp:coreProperties>
</file>